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iani\Downloads\Story1342\"/>
    </mc:Choice>
  </mc:AlternateContent>
  <xr:revisionPtr revIDLastSave="0" documentId="8_{64E89004-0B06-4277-B4EA-CDB3A028167D}" xr6:coauthVersionLast="47" xr6:coauthVersionMax="47" xr10:uidLastSave="{00000000-0000-0000-0000-000000000000}"/>
  <bookViews>
    <workbookView xWindow="1470" yWindow="1470" windowWidth="27315" windowHeight="13170" xr2:uid="{00000000-000D-0000-FFFF-FFFF00000000}"/>
  </bookViews>
  <sheets>
    <sheet name="SalesOrders" sheetId="1" r:id="rId1"/>
  </sheets>
  <definedNames>
    <definedName name="AOV" localSheetId="0">SalesOrders!$L$3:$L$19</definedName>
    <definedName name="AvgDaysBtwnOrders" localSheetId="0">SalesOrders!$J$3:$J$19</definedName>
    <definedName name="AvgItemsOrder" localSheetId="0">SalesOrders!$M$3:$M$19</definedName>
    <definedName name="COT" localSheetId="0">SalesOrders!$B$3:$B$19</definedName>
    <definedName name="CreatedDays" localSheetId="0">SalesOrders!$F$3:$F$19</definedName>
    <definedName name="CustCreated" localSheetId="0">SalesOrders!$E$3:$E$19</definedName>
    <definedName name="Customer" localSheetId="0">SalesOrders!$A$3:$A$19</definedName>
    <definedName name="CustState" localSheetId="0">SalesOrders!$D$3:$D$19</definedName>
    <definedName name="LastOrderYTD" localSheetId="0">SalesOrders!$G$3:$G$19</definedName>
    <definedName name="LastOrderYTDDays" localSheetId="0">SalesOrders!$H$3:$H$19</definedName>
    <definedName name="OTD" localSheetId="0">SalesOrders!$I$3:$I$19</definedName>
    <definedName name="PRIORAOV" localSheetId="0">SalesOrders!$AB$3:$AB$19</definedName>
    <definedName name="PRIORAvgDaysBetweenOrders" localSheetId="0">SalesOrders!$Z$3:$Z$19</definedName>
    <definedName name="PRIORAvgItemsOrder" localSheetId="0">SalesOrders!$AC$3:$AC$19</definedName>
    <definedName name="PRIORMarketOrd" localSheetId="0">SalesOrders!$AD$3:$AD$19</definedName>
    <definedName name="PRIOROTD" localSheetId="0">SalesOrders!$Y$3:$Y$19</definedName>
    <definedName name="PRIOROtherOrd" localSheetId="0">SalesOrders!$AF$3:$AF$19</definedName>
    <definedName name="PRIORSales" localSheetId="0">SalesOrders!$AA$3:$AA$19</definedName>
    <definedName name="PRIORWebOrd" localSheetId="0">SalesOrders!$AE$3:$AE$19</definedName>
    <definedName name="PYTDAOV" localSheetId="0">SalesOrders!$T$3:$T$19</definedName>
    <definedName name="PYTDAvgDaysBetweenOrders" localSheetId="0">SalesOrders!$R$3:$R$19</definedName>
    <definedName name="PYTDAvgItemsOrder" localSheetId="0">SalesOrders!$U$3:$U$19</definedName>
    <definedName name="PYTDMarketOrd" localSheetId="0">SalesOrders!$V$3:$V$19</definedName>
    <definedName name="PYTDOTD" localSheetId="0">SalesOrders!$Q$3:$Q$19</definedName>
    <definedName name="PYTDOtherOrd" localSheetId="0">SalesOrders!$X$3:$X$19</definedName>
    <definedName name="PYTDSales" localSheetId="0">SalesOrders!$S$3:$S$19</definedName>
    <definedName name="PYTDWebOrd" localSheetId="0">SalesOrders!$W$3:$W$19</definedName>
    <definedName name="SalesRep" localSheetId="0">SalesOrders!$C$3:$C$19</definedName>
    <definedName name="TWOYRAOV" localSheetId="0">SalesOrders!$AJ$3:$AJ$19</definedName>
    <definedName name="TWOYRAvgDaysBetweenOrders" localSheetId="0">SalesOrders!$AH$3:$AH$19</definedName>
    <definedName name="TWOYRAvgItemsOrder" localSheetId="0">SalesOrders!$AK$3:$AK$19</definedName>
    <definedName name="TWOYRMarketOrd" localSheetId="0">SalesOrders!$AL$3:$AL$19</definedName>
    <definedName name="TWOYROTD" localSheetId="0">SalesOrders!$AG$3:$AG$19</definedName>
    <definedName name="TWOYROtherOrd" localSheetId="0">SalesOrders!$AN$3:$AN$19</definedName>
    <definedName name="TWOYRSales" localSheetId="0">SalesOrders!$AI$3:$AI$19</definedName>
    <definedName name="TWOYRWebOrd" localSheetId="0">SalesOrders!$AM$3:$AM$19</definedName>
    <definedName name="YTDMarketOrd" localSheetId="0">SalesOrders!$N$3:$N$19</definedName>
    <definedName name="YTDOtherOrd" localSheetId="0">SalesOrders!$P$3:$P$19</definedName>
    <definedName name="YTDSales" localSheetId="0">SalesOrders!$K$3:$K$19</definedName>
    <definedName name="YTDWebOrd" localSheetId="0">SalesOrders!$O$3:$O$19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" i="1" l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Q1" i="1"/>
  <c r="P1" i="1"/>
  <c r="O1" i="1"/>
  <c r="N1" i="1"/>
  <c r="M1" i="1"/>
  <c r="L1" i="1"/>
  <c r="K1" i="1"/>
  <c r="J1" i="1"/>
  <c r="I1" i="1"/>
  <c r="B1" i="1"/>
</calcChain>
</file>

<file path=xl/sharedStrings.xml><?xml version="1.0" encoding="utf-8"?>
<sst xmlns="http://schemas.openxmlformats.org/spreadsheetml/2006/main" count="351" uniqueCount="99">
  <si>
    <t>Sales Orders AOV Summary v5 - Cust Count:</t>
  </si>
  <si>
    <t>Customer</t>
  </si>
  <si>
    <t>COT</t>
  </si>
  <si>
    <t>SalesRep</t>
  </si>
  <si>
    <t>CustState</t>
  </si>
  <si>
    <t>CustCreated</t>
  </si>
  <si>
    <t>CreatedDays</t>
  </si>
  <si>
    <t>LastOrderYTD</t>
  </si>
  <si>
    <t>LastOrderYTDDays</t>
  </si>
  <si>
    <t>OTD</t>
  </si>
  <si>
    <t>AvgDaysBtwnOrders</t>
  </si>
  <si>
    <t>YTDSales</t>
  </si>
  <si>
    <t>AOV</t>
  </si>
  <si>
    <t>AvgItemsOrder</t>
  </si>
  <si>
    <t>YTDMarketOrd</t>
  </si>
  <si>
    <t>YTDWebOrd</t>
  </si>
  <si>
    <t>YTDOtherOrd</t>
  </si>
  <si>
    <t>PYTDOTD</t>
  </si>
  <si>
    <t>PYTDAvgDaysBetweenOrders</t>
  </si>
  <si>
    <t>PYTDSales</t>
  </si>
  <si>
    <t>PYTDAOV</t>
  </si>
  <si>
    <t>PYTDAvgItemsOrder</t>
  </si>
  <si>
    <t>PYTDMarketOrd</t>
  </si>
  <si>
    <t>PYTDWebOrd</t>
  </si>
  <si>
    <t>PYTDOtherOrd</t>
  </si>
  <si>
    <t>PRIOROTD</t>
  </si>
  <si>
    <t>PRIORAvgDaysBetweenOrders</t>
  </si>
  <si>
    <t>PRIORSales</t>
  </si>
  <si>
    <t>PRIORAOV</t>
  </si>
  <si>
    <t>PRIORAvgItemsOrder</t>
  </si>
  <si>
    <t>PRIORMarketOrd</t>
  </si>
  <si>
    <t>PRIORWebOrd</t>
  </si>
  <si>
    <t>PRIOROtherOrd</t>
  </si>
  <si>
    <t>TWOYROTD</t>
  </si>
  <si>
    <t>TWOYRAvgDaysBetweenOrders</t>
  </si>
  <si>
    <t>TWOYRSales</t>
  </si>
  <si>
    <t>TWOYRAOV</t>
  </si>
  <si>
    <t>TWOYRAvgItemsOrder</t>
  </si>
  <si>
    <t>TWOYRMarketOrd</t>
  </si>
  <si>
    <t>TWOYRWebOrd</t>
  </si>
  <si>
    <t>TWOYROtherOrd</t>
  </si>
  <si>
    <t>48742 JSP LLC DBA: St. James Place</t>
  </si>
  <si>
    <t>Home &amp; Gift</t>
  </si>
  <si>
    <t>- None -</t>
  </si>
  <si>
    <t>TX</t>
  </si>
  <si>
    <t>07/21/2020</t>
  </si>
  <si>
    <t>10/25/2023</t>
  </si>
  <si>
    <t/>
  </si>
  <si>
    <t>W034564 A SoirÈe by Angie Hejl</t>
  </si>
  <si>
    <t>Wedding &amp; Event</t>
  </si>
  <si>
    <t>01/20/2021</t>
  </si>
  <si>
    <t>09/14/2023</t>
  </si>
  <si>
    <t>0100102 The Red Hound Gifts</t>
  </si>
  <si>
    <t>GA</t>
  </si>
  <si>
    <t>02/22/2021</t>
  </si>
  <si>
    <t>03/16/2023</t>
  </si>
  <si>
    <t>48823 B. Sherrie Events</t>
  </si>
  <si>
    <t>Interior Designer</t>
  </si>
  <si>
    <t>LA</t>
  </si>
  <si>
    <t>07/31/2020</t>
  </si>
  <si>
    <t>12/03/2023</t>
  </si>
  <si>
    <t>W032487 Enza Events</t>
  </si>
  <si>
    <t>Florist</t>
  </si>
  <si>
    <t>NY</t>
  </si>
  <si>
    <t>10/01/2023</t>
  </si>
  <si>
    <t>W022759 M. Dawn Floral Design</t>
  </si>
  <si>
    <t>MI</t>
  </si>
  <si>
    <t>03/13/2023</t>
  </si>
  <si>
    <t>9010 Nick J Hebert</t>
  </si>
  <si>
    <t>12/12/2023</t>
  </si>
  <si>
    <t>W034884 Good Hope Farm</t>
  </si>
  <si>
    <t>04/17/2023</t>
  </si>
  <si>
    <t>MGTCUST-161253 Woodland Creations</t>
  </si>
  <si>
    <t>PA</t>
  </si>
  <si>
    <t>03/29/2023</t>
  </si>
  <si>
    <t>SP01504 Allied Member Asid</t>
  </si>
  <si>
    <t>CA</t>
  </si>
  <si>
    <t>01/31/2023</t>
  </si>
  <si>
    <t>W025202 Beech Tree Cottages</t>
  </si>
  <si>
    <t>CT</t>
  </si>
  <si>
    <t>09/17/2023</t>
  </si>
  <si>
    <t>W012572 The Natural Gardener</t>
  </si>
  <si>
    <t>Garden Center / Hardware / Exte</t>
  </si>
  <si>
    <t>Macy Ali</t>
  </si>
  <si>
    <t>08/02/2023</t>
  </si>
  <si>
    <t>AZ</t>
  </si>
  <si>
    <t>02/02/2023</t>
  </si>
  <si>
    <t>08/04/2021</t>
  </si>
  <si>
    <t>11/28/2023</t>
  </si>
  <si>
    <t>MT</t>
  </si>
  <si>
    <t>09/13/2023</t>
  </si>
  <si>
    <t>09/20/2023</t>
  </si>
  <si>
    <t>Plant Shop</t>
  </si>
  <si>
    <t>Jacqueline Fisher</t>
  </si>
  <si>
    <t>FL</t>
  </si>
  <si>
    <t>12/21/2023</t>
  </si>
  <si>
    <t>NC</t>
  </si>
  <si>
    <t>02/15/2023</t>
  </si>
  <si>
    <t xml:space="preserve">REMOVED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</si>
</sst>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\$###,###,###."/>
  </numFmts>
  <fonts count="2" x14ac:knownFonts="1">
    <font>
      <sz val="11"/>
      <name val="Calibri"/>
    </font>
    <font>
      <sz val="2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A500"/>
      </patternFill>
    </fill>
    <fill>
      <patternFill patternType="solid">
        <fgColor rgb="FF008000"/>
      </patternFill>
    </fill>
    <fill>
      <patternFill patternType="solid">
        <fgColor rgb="FFADD8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5" fontId="0" fillId="2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164" fontId="0" fillId="5" borderId="0" xfId="0" applyNumberFormat="1" applyFill="1"/>
    <xf numFmtId="165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O" displayName="SO" ref="A2:AN19">
  <autoFilter ref="A2:AN19" xr:uid="{00000000-0009-0000-0100-000001000000}"/>
  <tableColumns count="40">
    <tableColumn id="1" xr3:uid="{00000000-0010-0000-0000-000001000000}" name="Customer"/>
    <tableColumn id="2" xr3:uid="{00000000-0010-0000-0000-000002000000}" name="COT"/>
    <tableColumn id="3" xr3:uid="{00000000-0010-0000-0000-000003000000}" name="SalesRep"/>
    <tableColumn id="4" xr3:uid="{00000000-0010-0000-0000-000004000000}" name="CustState"/>
    <tableColumn id="5" xr3:uid="{00000000-0010-0000-0000-000005000000}" name="CustCreated"/>
    <tableColumn id="6" xr3:uid="{00000000-0010-0000-0000-000006000000}" name="CreatedDays"/>
    <tableColumn id="7" xr3:uid="{00000000-0010-0000-0000-000007000000}" name="LastOrderYTD"/>
    <tableColumn id="8" xr3:uid="{00000000-0010-0000-0000-000008000000}" name="LastOrderYTDDays"/>
    <tableColumn id="9" xr3:uid="{00000000-0010-0000-0000-000009000000}" name="OTD"/>
    <tableColumn id="10" xr3:uid="{00000000-0010-0000-0000-00000A000000}" name="AvgDaysBtwnOrders"/>
    <tableColumn id="11" xr3:uid="{00000000-0010-0000-0000-00000B000000}" name="YTDSales"/>
    <tableColumn id="12" xr3:uid="{00000000-0010-0000-0000-00000C000000}" name="AOV"/>
    <tableColumn id="13" xr3:uid="{00000000-0010-0000-0000-00000D000000}" name="AvgItemsOrder"/>
    <tableColumn id="14" xr3:uid="{00000000-0010-0000-0000-00000E000000}" name="YTDMarketOrd"/>
    <tableColumn id="15" xr3:uid="{00000000-0010-0000-0000-00000F000000}" name="YTDWebOrd"/>
    <tableColumn id="16" xr3:uid="{00000000-0010-0000-0000-000010000000}" name="YTDOtherOrd"/>
    <tableColumn id="17" xr3:uid="{00000000-0010-0000-0000-000011000000}" name="PYTDOTD"/>
    <tableColumn id="18" xr3:uid="{00000000-0010-0000-0000-000012000000}" name="PYTDAvgDaysBetweenOrders"/>
    <tableColumn id="19" xr3:uid="{00000000-0010-0000-0000-000013000000}" name="PYTDSales"/>
    <tableColumn id="20" xr3:uid="{00000000-0010-0000-0000-000014000000}" name="PYTDAOV"/>
    <tableColumn id="21" xr3:uid="{00000000-0010-0000-0000-000015000000}" name="PYTDAvgItemsOrder"/>
    <tableColumn id="22" xr3:uid="{00000000-0010-0000-0000-000016000000}" name="PYTDMarketOrd"/>
    <tableColumn id="23" xr3:uid="{00000000-0010-0000-0000-000017000000}" name="PYTDWebOrd"/>
    <tableColumn id="24" xr3:uid="{00000000-0010-0000-0000-000018000000}" name="PYTDOtherOrd"/>
    <tableColumn id="25" xr3:uid="{00000000-0010-0000-0000-000019000000}" name="PRIOROTD"/>
    <tableColumn id="26" xr3:uid="{00000000-0010-0000-0000-00001A000000}" name="PRIORAvgDaysBetweenOrders"/>
    <tableColumn id="27" xr3:uid="{00000000-0010-0000-0000-00001B000000}" name="PRIORSales"/>
    <tableColumn id="28" xr3:uid="{00000000-0010-0000-0000-00001C000000}" name="PRIORAOV"/>
    <tableColumn id="29" xr3:uid="{00000000-0010-0000-0000-00001D000000}" name="PRIORAvgItemsOrder"/>
    <tableColumn id="30" xr3:uid="{00000000-0010-0000-0000-00001E000000}" name="PRIORMarketOrd"/>
    <tableColumn id="31" xr3:uid="{00000000-0010-0000-0000-00001F000000}" name="PRIORWebOrd"/>
    <tableColumn id="32" xr3:uid="{00000000-0010-0000-0000-000020000000}" name="PRIOROtherOrd"/>
    <tableColumn id="33" xr3:uid="{00000000-0010-0000-0000-000021000000}" name="TWOYROTD"/>
    <tableColumn id="34" xr3:uid="{00000000-0010-0000-0000-000022000000}" name="TWOYRAvgDaysBetweenOrders"/>
    <tableColumn id="35" xr3:uid="{00000000-0010-0000-0000-000023000000}" name="TWOYRSales"/>
    <tableColumn id="36" xr3:uid="{00000000-0010-0000-0000-000024000000}" name="TWOYRAOV"/>
    <tableColumn id="37" xr3:uid="{00000000-0010-0000-0000-000025000000}" name="TWOYRAvgItemsOrder"/>
    <tableColumn id="38" xr3:uid="{00000000-0010-0000-0000-000026000000}" name="TWOYRMarketOrd"/>
    <tableColumn id="39" xr3:uid="{00000000-0010-0000-0000-000027000000}" name="TWOYRWebOrd"/>
    <tableColumn id="40" xr3:uid="{00000000-0010-0000-0000-000028000000}" name="TWOYROtherOrd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workbookViewId="0">
      <pane ySplit="2" topLeftCell="A8" activePane="bottomLeft" state="frozen"/>
      <selection pane="bottomLeft" activeCell="A20" sqref="A20:XFD21495"/>
    </sheetView>
  </sheetViews>
  <sheetFormatPr defaultRowHeight="15" x14ac:dyDescent="0.25"/>
  <cols>
    <col min="1" max="1" width="75.28515625" customWidth="1"/>
    <col min="2" max="2" width="30.42578125" style="2" customWidth="1"/>
    <col min="3" max="3" width="17.28515625" customWidth="1"/>
    <col min="4" max="4" width="19.28515625" customWidth="1"/>
    <col min="5" max="5" width="14.42578125" customWidth="1"/>
    <col min="6" max="6" width="14.7109375" customWidth="1"/>
    <col min="7" max="7" width="15.7109375" customWidth="1"/>
    <col min="8" max="8" width="19.85546875" style="2" customWidth="1"/>
    <col min="9" max="9" width="9.140625" style="2" customWidth="1"/>
    <col min="10" max="10" width="21.5703125" style="2" customWidth="1"/>
    <col min="11" max="11" width="11.5703125" style="4" customWidth="1"/>
    <col min="12" max="12" width="9.5703125" style="4" customWidth="1"/>
    <col min="13" max="13" width="17" style="2" customWidth="1"/>
    <col min="14" max="14" width="16.85546875" style="2" customWidth="1"/>
    <col min="15" max="15" width="14.5703125" style="2" customWidth="1"/>
    <col min="16" max="16" width="15.5703125" style="2" customWidth="1"/>
    <col min="17" max="17" width="12" style="2" customWidth="1"/>
    <col min="18" max="18" width="29.42578125" style="2" customWidth="1"/>
    <col min="19" max="19" width="12.7109375" style="4" customWidth="1"/>
    <col min="20" max="20" width="12.140625" style="4" customWidth="1"/>
    <col min="21" max="21" width="21.42578125" style="2" customWidth="1"/>
    <col min="22" max="22" width="18" style="2" customWidth="1"/>
    <col min="23" max="23" width="15.7109375" style="2" customWidth="1"/>
    <col min="24" max="24" width="16.5703125" style="2" customWidth="1"/>
    <col min="25" max="25" width="12.85546875" style="2" customWidth="1"/>
    <col min="26" max="26" width="30.28515625" style="2" customWidth="1"/>
    <col min="27" max="27" width="13.5703125" style="4" customWidth="1"/>
    <col min="28" max="28" width="13" style="4" customWidth="1"/>
    <col min="29" max="29" width="22.42578125" style="2" customWidth="1"/>
    <col min="30" max="30" width="18.85546875" style="2" customWidth="1"/>
    <col min="31" max="31" width="16.5703125" style="2" customWidth="1"/>
    <col min="32" max="32" width="17.5703125" style="2" customWidth="1"/>
    <col min="33" max="33" width="14.140625" style="2" customWidth="1"/>
    <col min="34" max="34" width="31.42578125" style="2" customWidth="1"/>
    <col min="35" max="35" width="14.7109375" style="4" customWidth="1"/>
    <col min="36" max="36" width="14.140625" style="4" customWidth="1"/>
    <col min="37" max="37" width="23.5703125" style="2" customWidth="1"/>
    <col min="38" max="38" width="20" style="2" customWidth="1"/>
    <col min="39" max="39" width="17.7109375" style="2" customWidth="1"/>
    <col min="40" max="40" width="18.7109375" style="2" customWidth="1"/>
  </cols>
  <sheetData>
    <row r="1" spans="1:40" ht="28.5" x14ac:dyDescent="0.45">
      <c r="A1" s="1" t="s">
        <v>0</v>
      </c>
      <c r="B1" s="2">
        <f>SUBTOTAL(3,A3:A20)</f>
        <v>17</v>
      </c>
      <c r="I1" s="3">
        <f>SUBTOTAL(9,I3:I20)</f>
        <v>59</v>
      </c>
      <c r="J1" s="3">
        <f ca="1">AVERAGE(IF(SUBTOTAL(9,OFFSET($J$3:$J$20,ROW($J$3:$J$20)-MIN(ROW($J$3:$J$20)),,1))&gt;0,$J$3:$J$20))</f>
        <v>17.551680672268905</v>
      </c>
      <c r="K1" s="5">
        <f>SUBTOTAL(9,K3:K20)</f>
        <v>42139.86</v>
      </c>
      <c r="L1" s="5">
        <f ca="1">AVERAGE(IF(SUBTOTAL(9,OFFSET($L$3:$L$20,ROW($L$3:$L$20)-MIN(ROW($L$3:$L$20)),,1))&gt;0,$L$3:$L$20))</f>
        <v>678.68411764705888</v>
      </c>
      <c r="M1" s="3">
        <f ca="1">AVERAGE(IF(SUBTOTAL(9,OFFSET($M$3:$M$20,ROW($M$3:$M$20)-MIN(ROW($M$3:$M$20)),,1))&gt;0,$M$3:$M$20))</f>
        <v>9.1376470588235303</v>
      </c>
      <c r="N1" s="3">
        <f>SUBTOTAL(9,N3:N20)</f>
        <v>3</v>
      </c>
      <c r="O1" s="3">
        <f>SUBTOTAL(9,O3:O20)</f>
        <v>50</v>
      </c>
      <c r="P1" s="3">
        <f>SUBTOTAL(9,P3:P20)</f>
        <v>6</v>
      </c>
      <c r="Q1" s="6">
        <f>SUBTOTAL(9,Q3:Q20)</f>
        <v>67</v>
      </c>
      <c r="R1" s="6"/>
      <c r="S1" s="7">
        <f>SUBTOTAL(9,S3:S20)</f>
        <v>42467.130000000005</v>
      </c>
      <c r="T1" s="7">
        <f ca="1">AVERAGE(IF(SUBTOTAL(9,OFFSET($T$3:$T$20,ROW($T$3:$T$20)-MIN(ROW($T$3:$T$20)),,1))&gt;0,$T$3:$T$20))</f>
        <v>0</v>
      </c>
      <c r="U1" s="6">
        <f ca="1">AVERAGE(IF(SUBTOTAL(9,OFFSET($U$3:$U$20,ROW($U$3:$U$20)-MIN(ROW($U$3:$U$20)),,1))&gt;0,$U$3:$U$20))</f>
        <v>0</v>
      </c>
      <c r="V1" s="6">
        <f>SUBTOTAL(9,V3:V20)</f>
        <v>3</v>
      </c>
      <c r="W1" s="6">
        <f>SUBTOTAL(9,W3:W20)</f>
        <v>60</v>
      </c>
      <c r="X1" s="6">
        <f>SUBTOTAL(9,X3:X20)</f>
        <v>4</v>
      </c>
      <c r="Y1" s="8">
        <f>SUBTOTAL(9,Y3:Y20)</f>
        <v>67</v>
      </c>
      <c r="Z1" s="8">
        <f ca="1">AVERAGE(IF(SUBTOTAL(9,OFFSET($Z$3:$Z$20,ROW($Z$3:$Z$20)-MIN(ROW($Z$3:$Z$20)),,1))&gt;0,$Z$3:$Z$20))</f>
        <v>0</v>
      </c>
      <c r="AA1" s="9">
        <f>SUBTOTAL(9,AA3:AA20)</f>
        <v>42467.130000000005</v>
      </c>
      <c r="AB1" s="9">
        <f ca="1">AVERAGE(IF(SUBTOTAL(9,OFFSET($AB$3:$AB$20,ROW($AB$3:$AB$20)-MIN(ROW($AB$3:$AB$20)),,1))&gt;0,$AB$3:$AB$20))</f>
        <v>0</v>
      </c>
      <c r="AC1" s="8">
        <f ca="1">AVERAGE(IF(SUBTOTAL(9,OFFSET($AC$3:$AC$20,ROW($AC$3:$AC$20)-MIN(ROW($AC$3:$AC$20)),,1))&gt;0,$AC$3:$AC$20))</f>
        <v>0</v>
      </c>
      <c r="AD1" s="8">
        <f>SUBTOTAL(9,AD3:AD20)</f>
        <v>3</v>
      </c>
      <c r="AE1" s="8">
        <f>SUBTOTAL(9,AE3:AE20)</f>
        <v>60</v>
      </c>
      <c r="AF1" s="8">
        <f>SUBTOTAL(9,AF3:AF20)</f>
        <v>4</v>
      </c>
      <c r="AG1" s="10">
        <f>SUBTOTAL(9,AG3:AG20)</f>
        <v>62</v>
      </c>
      <c r="AH1" s="10">
        <f ca="1">AVERAGE(IF(SUBTOTAL(9,OFFSET($AH$3:$AH$20,ROW($AH$3:$AH$20)-MIN(ROW($AH$3:$AH$20)),,1))&gt;0,$AH$3:$AH$20))</f>
        <v>0</v>
      </c>
      <c r="AI1" s="11">
        <f>SUBTOTAL(9,AI3:AI20)</f>
        <v>48526.61</v>
      </c>
      <c r="AJ1" s="11">
        <f ca="1">AVERAGE(IF(SUBTOTAL(9,OFFSET($AJ$3:$AJ$20,ROW($AJ$3:$AJ$20)-MIN(ROW($AJ$3:$AJ$20)),,1))&gt;0,$AJ$3:$AJ$20))</f>
        <v>0</v>
      </c>
      <c r="AK1" s="10">
        <f ca="1">AVERAGE(IF(SUBTOTAL(9,OFFSET($AK$3:$AK$20,ROW($AK$3:$AK$20)-MIN(ROW($AK$3:$AK$20)),,1))&gt;0,$AK$3:$AK$20))</f>
        <v>0</v>
      </c>
      <c r="AL1" s="10">
        <f>SUBTOTAL(9,AL3:AL20)</f>
        <v>3</v>
      </c>
      <c r="AM1" s="10">
        <f>SUBTOTAL(9,AM3:AM20)</f>
        <v>52</v>
      </c>
      <c r="AN1" s="10">
        <f>SUBTOTAL(9,AN3:AN20)</f>
        <v>7</v>
      </c>
    </row>
    <row r="2" spans="1:40" x14ac:dyDescent="0.25">
      <c r="A2" t="s">
        <v>1</v>
      </c>
      <c r="B2" s="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4" t="s">
        <v>19</v>
      </c>
      <c r="T2" s="4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4" t="s">
        <v>27</v>
      </c>
      <c r="AB2" s="4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4" t="s">
        <v>35</v>
      </c>
      <c r="AJ2" s="4" t="s">
        <v>36</v>
      </c>
      <c r="AK2" s="2" t="s">
        <v>37</v>
      </c>
      <c r="AL2" s="2" t="s">
        <v>38</v>
      </c>
      <c r="AM2" s="2" t="s">
        <v>39</v>
      </c>
      <c r="AN2" s="2" t="s">
        <v>40</v>
      </c>
    </row>
    <row r="3" spans="1:40" x14ac:dyDescent="0.25">
      <c r="A3" t="s">
        <v>41</v>
      </c>
      <c r="B3" s="2" t="s">
        <v>42</v>
      </c>
      <c r="C3" t="s">
        <v>43</v>
      </c>
      <c r="D3" t="s">
        <v>44</v>
      </c>
      <c r="E3" t="s">
        <v>45</v>
      </c>
      <c r="F3">
        <v>1266</v>
      </c>
      <c r="G3" t="s">
        <v>46</v>
      </c>
      <c r="H3" s="2">
        <v>76</v>
      </c>
      <c r="I3" s="2">
        <v>2</v>
      </c>
      <c r="J3" s="2">
        <v>48</v>
      </c>
      <c r="K3" s="4">
        <v>674</v>
      </c>
      <c r="L3" s="4">
        <v>337</v>
      </c>
      <c r="M3" s="2">
        <v>3.5</v>
      </c>
      <c r="N3" s="2">
        <v>0</v>
      </c>
      <c r="O3" s="2">
        <v>0</v>
      </c>
      <c r="P3" s="2">
        <v>2</v>
      </c>
      <c r="Q3" s="2" t="s">
        <v>47</v>
      </c>
      <c r="R3" s="2" t="s">
        <v>47</v>
      </c>
      <c r="S3" s="4" t="s">
        <v>47</v>
      </c>
      <c r="T3" s="4" t="s">
        <v>47</v>
      </c>
      <c r="U3" s="2" t="s">
        <v>47</v>
      </c>
      <c r="V3" s="2" t="s">
        <v>47</v>
      </c>
      <c r="W3" s="2" t="s">
        <v>47</v>
      </c>
      <c r="X3" s="2" t="s">
        <v>47</v>
      </c>
      <c r="Y3" s="2" t="s">
        <v>47</v>
      </c>
      <c r="Z3" s="2" t="s">
        <v>47</v>
      </c>
      <c r="AA3" s="4" t="s">
        <v>47</v>
      </c>
      <c r="AB3" s="4" t="s">
        <v>47</v>
      </c>
      <c r="AC3" s="2" t="s">
        <v>47</v>
      </c>
      <c r="AD3" s="2" t="s">
        <v>47</v>
      </c>
      <c r="AE3" s="2" t="s">
        <v>47</v>
      </c>
      <c r="AF3" s="2" t="s">
        <v>47</v>
      </c>
      <c r="AG3" s="2" t="s">
        <v>47</v>
      </c>
      <c r="AH3" s="2" t="s">
        <v>47</v>
      </c>
      <c r="AI3" s="4" t="s">
        <v>47</v>
      </c>
      <c r="AJ3" s="4" t="s">
        <v>47</v>
      </c>
      <c r="AK3" s="2" t="s">
        <v>47</v>
      </c>
      <c r="AL3" s="2" t="s">
        <v>47</v>
      </c>
      <c r="AM3" s="2" t="s">
        <v>47</v>
      </c>
      <c r="AN3" s="2" t="s">
        <v>47</v>
      </c>
    </row>
    <row r="4" spans="1:40" x14ac:dyDescent="0.25">
      <c r="A4" t="s">
        <v>48</v>
      </c>
      <c r="B4" s="2" t="s">
        <v>49</v>
      </c>
      <c r="C4" t="s">
        <v>43</v>
      </c>
      <c r="D4" t="s">
        <v>44</v>
      </c>
      <c r="E4" t="s">
        <v>50</v>
      </c>
      <c r="F4">
        <v>1083</v>
      </c>
      <c r="G4" t="s">
        <v>51</v>
      </c>
      <c r="H4" s="2">
        <v>117</v>
      </c>
      <c r="I4" s="2">
        <v>1</v>
      </c>
      <c r="J4" s="2">
        <v>0</v>
      </c>
      <c r="K4" s="4">
        <v>73.8</v>
      </c>
      <c r="L4" s="4">
        <v>73.8</v>
      </c>
      <c r="M4" s="2">
        <v>3</v>
      </c>
      <c r="N4" s="2">
        <v>0</v>
      </c>
      <c r="O4" s="2">
        <v>1</v>
      </c>
      <c r="P4" s="2">
        <v>0</v>
      </c>
      <c r="Q4" s="2" t="s">
        <v>47</v>
      </c>
      <c r="R4" s="2" t="s">
        <v>47</v>
      </c>
      <c r="S4" s="4" t="s">
        <v>47</v>
      </c>
      <c r="T4" s="4" t="s">
        <v>47</v>
      </c>
      <c r="U4" s="2" t="s">
        <v>47</v>
      </c>
      <c r="V4" s="2" t="s">
        <v>47</v>
      </c>
      <c r="W4" s="2" t="s">
        <v>47</v>
      </c>
      <c r="X4" s="2" t="s">
        <v>47</v>
      </c>
      <c r="Y4" s="2" t="s">
        <v>47</v>
      </c>
      <c r="Z4" s="2" t="s">
        <v>47</v>
      </c>
      <c r="AA4" s="4" t="s">
        <v>47</v>
      </c>
      <c r="AB4" s="4" t="s">
        <v>47</v>
      </c>
      <c r="AC4" s="2" t="s">
        <v>47</v>
      </c>
      <c r="AD4" s="2" t="s">
        <v>47</v>
      </c>
      <c r="AE4" s="2" t="s">
        <v>47</v>
      </c>
      <c r="AF4" s="2" t="s">
        <v>47</v>
      </c>
      <c r="AG4" s="2">
        <v>1</v>
      </c>
      <c r="AH4" s="2">
        <v>0</v>
      </c>
      <c r="AI4" s="4">
        <v>279.35000000000002</v>
      </c>
      <c r="AJ4" s="4">
        <v>279.35000000000002</v>
      </c>
      <c r="AK4" s="2">
        <v>15</v>
      </c>
      <c r="AL4" s="2">
        <v>0</v>
      </c>
      <c r="AM4" s="2">
        <v>1</v>
      </c>
      <c r="AN4" s="2">
        <v>0</v>
      </c>
    </row>
    <row r="5" spans="1:40" x14ac:dyDescent="0.25">
      <c r="A5" t="s">
        <v>52</v>
      </c>
      <c r="B5" s="2" t="s">
        <v>42</v>
      </c>
      <c r="C5" t="s">
        <v>43</v>
      </c>
      <c r="D5" t="s">
        <v>53</v>
      </c>
      <c r="E5" t="s">
        <v>54</v>
      </c>
      <c r="F5">
        <v>1050</v>
      </c>
      <c r="G5" t="s">
        <v>55</v>
      </c>
      <c r="H5" s="2">
        <v>299</v>
      </c>
      <c r="I5" s="2">
        <v>1</v>
      </c>
      <c r="J5" s="2">
        <v>0</v>
      </c>
      <c r="K5" s="4">
        <v>394.54</v>
      </c>
      <c r="L5" s="4">
        <v>394.54</v>
      </c>
      <c r="M5" s="2">
        <v>15</v>
      </c>
      <c r="N5" s="2">
        <v>0</v>
      </c>
      <c r="O5" s="2">
        <v>1</v>
      </c>
      <c r="P5" s="2">
        <v>0</v>
      </c>
      <c r="Q5" s="2" t="s">
        <v>47</v>
      </c>
      <c r="R5" s="2" t="s">
        <v>47</v>
      </c>
      <c r="S5" s="4" t="s">
        <v>47</v>
      </c>
      <c r="T5" s="4" t="s">
        <v>47</v>
      </c>
      <c r="U5" s="2" t="s">
        <v>47</v>
      </c>
      <c r="V5" s="2" t="s">
        <v>47</v>
      </c>
      <c r="W5" s="2" t="s">
        <v>47</v>
      </c>
      <c r="X5" s="2" t="s">
        <v>47</v>
      </c>
      <c r="Y5" s="2" t="s">
        <v>47</v>
      </c>
      <c r="Z5" s="2" t="s">
        <v>47</v>
      </c>
      <c r="AA5" s="4" t="s">
        <v>47</v>
      </c>
      <c r="AB5" s="4" t="s">
        <v>47</v>
      </c>
      <c r="AC5" s="2" t="s">
        <v>47</v>
      </c>
      <c r="AD5" s="2" t="s">
        <v>47</v>
      </c>
      <c r="AE5" s="2" t="s">
        <v>47</v>
      </c>
      <c r="AF5" s="2" t="s">
        <v>47</v>
      </c>
      <c r="AG5" s="2" t="s">
        <v>47</v>
      </c>
      <c r="AH5" s="2" t="s">
        <v>47</v>
      </c>
      <c r="AI5" s="4" t="s">
        <v>47</v>
      </c>
      <c r="AJ5" s="4" t="s">
        <v>47</v>
      </c>
      <c r="AK5" s="2" t="s">
        <v>47</v>
      </c>
      <c r="AL5" s="2" t="s">
        <v>47</v>
      </c>
      <c r="AM5" s="2" t="s">
        <v>47</v>
      </c>
      <c r="AN5" s="2" t="s">
        <v>47</v>
      </c>
    </row>
    <row r="6" spans="1:40" x14ac:dyDescent="0.25">
      <c r="A6" t="s">
        <v>56</v>
      </c>
      <c r="B6" s="2" t="s">
        <v>57</v>
      </c>
      <c r="C6" t="s">
        <v>43</v>
      </c>
      <c r="D6" t="s">
        <v>58</v>
      </c>
      <c r="E6" t="s">
        <v>59</v>
      </c>
      <c r="F6">
        <v>1256</v>
      </c>
      <c r="G6" t="s">
        <v>60</v>
      </c>
      <c r="H6" s="2">
        <v>37</v>
      </c>
      <c r="I6" s="2">
        <v>1</v>
      </c>
      <c r="J6" s="2">
        <v>0</v>
      </c>
      <c r="K6" s="4">
        <v>91</v>
      </c>
      <c r="L6" s="4">
        <v>91</v>
      </c>
      <c r="M6" s="2">
        <v>2</v>
      </c>
      <c r="N6" s="2">
        <v>0</v>
      </c>
      <c r="O6" s="2">
        <v>1</v>
      </c>
      <c r="P6" s="2">
        <v>0</v>
      </c>
      <c r="Q6" s="2">
        <v>4</v>
      </c>
      <c r="R6" s="2">
        <v>100.333333333333</v>
      </c>
      <c r="S6" s="4">
        <v>652</v>
      </c>
      <c r="T6" s="4">
        <v>163</v>
      </c>
      <c r="U6" s="2">
        <v>1.25</v>
      </c>
      <c r="V6" s="2">
        <v>0</v>
      </c>
      <c r="W6" s="2">
        <v>4</v>
      </c>
      <c r="X6" s="2">
        <v>0</v>
      </c>
      <c r="Y6" s="2">
        <v>4</v>
      </c>
      <c r="Z6" s="2">
        <v>100.333333333333</v>
      </c>
      <c r="AA6" s="4">
        <v>652</v>
      </c>
      <c r="AB6" s="4">
        <v>163</v>
      </c>
      <c r="AC6" s="2">
        <v>1.25</v>
      </c>
      <c r="AD6" s="2">
        <v>0</v>
      </c>
      <c r="AE6" s="2">
        <v>4</v>
      </c>
      <c r="AF6" s="2">
        <v>0</v>
      </c>
      <c r="AG6" s="2">
        <v>15</v>
      </c>
      <c r="AH6" s="2">
        <v>17.3571428571429</v>
      </c>
      <c r="AI6" s="4">
        <v>3409.84</v>
      </c>
      <c r="AJ6" s="4">
        <v>227.32</v>
      </c>
      <c r="AK6" s="2">
        <v>1.87</v>
      </c>
      <c r="AL6" s="2">
        <v>0</v>
      </c>
      <c r="AM6" s="2">
        <v>12</v>
      </c>
      <c r="AN6" s="2">
        <v>3</v>
      </c>
    </row>
    <row r="7" spans="1:40" x14ac:dyDescent="0.25">
      <c r="A7" t="s">
        <v>61</v>
      </c>
      <c r="B7" s="2" t="s">
        <v>62</v>
      </c>
      <c r="C7" t="s">
        <v>43</v>
      </c>
      <c r="D7" t="s">
        <v>63</v>
      </c>
      <c r="E7" t="s">
        <v>45</v>
      </c>
      <c r="F7">
        <v>1266</v>
      </c>
      <c r="G7" t="s">
        <v>64</v>
      </c>
      <c r="H7" s="2">
        <v>100</v>
      </c>
      <c r="I7" s="2">
        <v>2</v>
      </c>
      <c r="J7" s="2">
        <v>6</v>
      </c>
      <c r="K7" s="4">
        <v>1602.3</v>
      </c>
      <c r="L7" s="4">
        <v>801.15</v>
      </c>
      <c r="M7" s="2">
        <v>2.5</v>
      </c>
      <c r="N7" s="2">
        <v>0</v>
      </c>
      <c r="O7" s="2">
        <v>2</v>
      </c>
      <c r="P7" s="2">
        <v>0</v>
      </c>
      <c r="Q7" s="2">
        <v>2</v>
      </c>
      <c r="R7" s="2">
        <v>110</v>
      </c>
      <c r="S7" s="4">
        <v>3269.84</v>
      </c>
      <c r="T7" s="4">
        <v>1634.92</v>
      </c>
      <c r="U7" s="2">
        <v>3.5</v>
      </c>
      <c r="V7" s="2">
        <v>0</v>
      </c>
      <c r="W7" s="2">
        <v>2</v>
      </c>
      <c r="X7" s="2">
        <v>0</v>
      </c>
      <c r="Y7" s="2">
        <v>2</v>
      </c>
      <c r="Z7" s="2">
        <v>110</v>
      </c>
      <c r="AA7" s="4">
        <v>3269.84</v>
      </c>
      <c r="AB7" s="4">
        <v>1634.92</v>
      </c>
      <c r="AC7" s="2">
        <v>3.5</v>
      </c>
      <c r="AD7" s="2">
        <v>0</v>
      </c>
      <c r="AE7" s="2">
        <v>2</v>
      </c>
      <c r="AF7" s="2">
        <v>0</v>
      </c>
      <c r="AG7" s="2" t="s">
        <v>47</v>
      </c>
      <c r="AH7" s="2" t="s">
        <v>47</v>
      </c>
      <c r="AI7" s="4" t="s">
        <v>47</v>
      </c>
      <c r="AJ7" s="4" t="s">
        <v>47</v>
      </c>
      <c r="AK7" s="2" t="s">
        <v>47</v>
      </c>
      <c r="AL7" s="2" t="s">
        <v>47</v>
      </c>
      <c r="AM7" s="2" t="s">
        <v>47</v>
      </c>
      <c r="AN7" s="2" t="s">
        <v>47</v>
      </c>
    </row>
    <row r="8" spans="1:40" x14ac:dyDescent="0.25">
      <c r="A8" t="s">
        <v>65</v>
      </c>
      <c r="B8" s="2" t="s">
        <v>62</v>
      </c>
      <c r="C8" t="s">
        <v>43</v>
      </c>
      <c r="D8" t="s">
        <v>66</v>
      </c>
      <c r="E8" t="s">
        <v>45</v>
      </c>
      <c r="F8">
        <v>1266</v>
      </c>
      <c r="G8" t="s">
        <v>67</v>
      </c>
      <c r="H8" s="2">
        <v>302</v>
      </c>
      <c r="I8" s="2">
        <v>1</v>
      </c>
      <c r="J8" s="2">
        <v>0</v>
      </c>
      <c r="K8" s="4">
        <v>178.2</v>
      </c>
      <c r="L8" s="4">
        <v>178.2</v>
      </c>
      <c r="M8" s="2">
        <v>3</v>
      </c>
      <c r="N8" s="2">
        <v>0</v>
      </c>
      <c r="O8" s="2">
        <v>1</v>
      </c>
      <c r="P8" s="2">
        <v>0</v>
      </c>
      <c r="Q8" s="2">
        <v>2</v>
      </c>
      <c r="R8" s="2">
        <v>201</v>
      </c>
      <c r="S8" s="4">
        <v>463.2</v>
      </c>
      <c r="T8" s="4">
        <v>231.6</v>
      </c>
      <c r="U8" s="2">
        <v>1</v>
      </c>
      <c r="V8" s="2">
        <v>0</v>
      </c>
      <c r="W8" s="2">
        <v>2</v>
      </c>
      <c r="X8" s="2">
        <v>0</v>
      </c>
      <c r="Y8" s="2">
        <v>2</v>
      </c>
      <c r="Z8" s="2">
        <v>201</v>
      </c>
      <c r="AA8" s="4">
        <v>463.2</v>
      </c>
      <c r="AB8" s="4">
        <v>231.6</v>
      </c>
      <c r="AC8" s="2">
        <v>1</v>
      </c>
      <c r="AD8" s="2">
        <v>0</v>
      </c>
      <c r="AE8" s="2">
        <v>2</v>
      </c>
      <c r="AF8" s="2">
        <v>0</v>
      </c>
      <c r="AG8" s="2">
        <v>1</v>
      </c>
      <c r="AH8" s="2">
        <v>0</v>
      </c>
      <c r="AI8" s="4">
        <v>741.04</v>
      </c>
      <c r="AJ8" s="4">
        <v>741.04</v>
      </c>
      <c r="AK8" s="2">
        <v>2</v>
      </c>
      <c r="AL8" s="2">
        <v>0</v>
      </c>
      <c r="AM8" s="2">
        <v>1</v>
      </c>
      <c r="AN8" s="2">
        <v>0</v>
      </c>
    </row>
    <row r="9" spans="1:40" x14ac:dyDescent="0.25">
      <c r="A9" t="s">
        <v>68</v>
      </c>
      <c r="B9" s="2" t="s">
        <v>42</v>
      </c>
      <c r="C9" t="s">
        <v>43</v>
      </c>
      <c r="D9" t="s">
        <v>58</v>
      </c>
      <c r="E9" t="s">
        <v>59</v>
      </c>
      <c r="F9">
        <v>1256</v>
      </c>
      <c r="G9" t="s">
        <v>69</v>
      </c>
      <c r="H9" s="2">
        <v>12</v>
      </c>
      <c r="I9" s="2">
        <v>6</v>
      </c>
      <c r="J9" s="2">
        <v>68.2</v>
      </c>
      <c r="K9" s="4">
        <v>9416.7199999999993</v>
      </c>
      <c r="L9" s="4">
        <v>1569.45</v>
      </c>
      <c r="M9" s="2">
        <v>7.5</v>
      </c>
      <c r="N9" s="2">
        <v>1</v>
      </c>
      <c r="O9" s="2">
        <v>1</v>
      </c>
      <c r="P9" s="2">
        <v>4</v>
      </c>
      <c r="Q9" s="2">
        <v>5</v>
      </c>
      <c r="R9" s="2">
        <v>58.75</v>
      </c>
      <c r="S9" s="4">
        <v>5929</v>
      </c>
      <c r="T9" s="4">
        <v>1185.8</v>
      </c>
      <c r="U9" s="2">
        <v>9.6</v>
      </c>
      <c r="V9" s="2">
        <v>3</v>
      </c>
      <c r="W9" s="2">
        <v>0</v>
      </c>
      <c r="X9" s="2">
        <v>2</v>
      </c>
      <c r="Y9" s="2">
        <v>5</v>
      </c>
      <c r="Z9" s="2">
        <v>58.75</v>
      </c>
      <c r="AA9" s="4">
        <v>5929</v>
      </c>
      <c r="AB9" s="4">
        <v>1185.8</v>
      </c>
      <c r="AC9" s="2">
        <v>9.6</v>
      </c>
      <c r="AD9" s="2">
        <v>3</v>
      </c>
      <c r="AE9" s="2">
        <v>0</v>
      </c>
      <c r="AF9" s="2">
        <v>2</v>
      </c>
      <c r="AG9" s="2">
        <v>5</v>
      </c>
      <c r="AH9" s="2">
        <v>44</v>
      </c>
      <c r="AI9" s="4">
        <v>7714.9</v>
      </c>
      <c r="AJ9" s="4">
        <v>1542.98</v>
      </c>
      <c r="AK9" s="2">
        <v>8.6</v>
      </c>
      <c r="AL9" s="2">
        <v>3</v>
      </c>
      <c r="AM9" s="2">
        <v>0</v>
      </c>
      <c r="AN9" s="2">
        <v>2</v>
      </c>
    </row>
    <row r="10" spans="1:40" x14ac:dyDescent="0.25">
      <c r="A10" t="s">
        <v>70</v>
      </c>
      <c r="B10" s="2" t="s">
        <v>62</v>
      </c>
      <c r="C10" t="s">
        <v>43</v>
      </c>
      <c r="D10" t="s">
        <v>63</v>
      </c>
      <c r="E10" t="s">
        <v>50</v>
      </c>
      <c r="F10">
        <v>1083</v>
      </c>
      <c r="G10" t="s">
        <v>71</v>
      </c>
      <c r="H10" s="2">
        <v>251</v>
      </c>
      <c r="I10" s="2">
        <v>1</v>
      </c>
      <c r="J10" s="2">
        <v>0</v>
      </c>
      <c r="K10" s="4">
        <v>1628.78</v>
      </c>
      <c r="L10" s="4">
        <v>1628.78</v>
      </c>
      <c r="M10" s="2">
        <v>17</v>
      </c>
      <c r="N10" s="2">
        <v>0</v>
      </c>
      <c r="O10" s="2">
        <v>1</v>
      </c>
      <c r="P10" s="2">
        <v>0</v>
      </c>
      <c r="Q10" s="2">
        <v>7</v>
      </c>
      <c r="R10" s="2">
        <v>31.3333333333333</v>
      </c>
      <c r="S10" s="4">
        <v>3892.1</v>
      </c>
      <c r="T10" s="4">
        <v>556.01</v>
      </c>
      <c r="U10" s="2">
        <v>5.14</v>
      </c>
      <c r="V10" s="2">
        <v>0</v>
      </c>
      <c r="W10" s="2">
        <v>5</v>
      </c>
      <c r="X10" s="2">
        <v>2</v>
      </c>
      <c r="Y10" s="2">
        <v>7</v>
      </c>
      <c r="Z10" s="2">
        <v>31.3333333333333</v>
      </c>
      <c r="AA10" s="4">
        <v>3892.1</v>
      </c>
      <c r="AB10" s="4">
        <v>556.01</v>
      </c>
      <c r="AC10" s="2">
        <v>5.14</v>
      </c>
      <c r="AD10" s="2">
        <v>0</v>
      </c>
      <c r="AE10" s="2">
        <v>5</v>
      </c>
      <c r="AF10" s="2">
        <v>2</v>
      </c>
      <c r="AG10" s="2">
        <v>5</v>
      </c>
      <c r="AH10" s="2">
        <v>55.25</v>
      </c>
      <c r="AI10" s="4">
        <v>6003.56</v>
      </c>
      <c r="AJ10" s="4">
        <v>1200.71</v>
      </c>
      <c r="AK10" s="2">
        <v>11</v>
      </c>
      <c r="AL10" s="2">
        <v>0</v>
      </c>
      <c r="AM10" s="2">
        <v>5</v>
      </c>
      <c r="AN10" s="2">
        <v>0</v>
      </c>
    </row>
    <row r="11" spans="1:40" x14ac:dyDescent="0.25">
      <c r="A11" t="s">
        <v>72</v>
      </c>
      <c r="B11" s="2" t="s">
        <v>62</v>
      </c>
      <c r="C11" t="s">
        <v>43</v>
      </c>
      <c r="D11" t="s">
        <v>73</v>
      </c>
      <c r="E11" t="s">
        <v>74</v>
      </c>
      <c r="F11">
        <v>285</v>
      </c>
      <c r="G11" t="s">
        <v>74</v>
      </c>
      <c r="H11" s="2">
        <v>286</v>
      </c>
      <c r="I11" s="2">
        <v>1</v>
      </c>
      <c r="J11" s="2">
        <v>0</v>
      </c>
      <c r="K11" s="4">
        <v>25.3</v>
      </c>
      <c r="L11" s="4">
        <v>25.3</v>
      </c>
      <c r="M11" s="2">
        <v>3</v>
      </c>
      <c r="N11" s="2">
        <v>0</v>
      </c>
      <c r="O11" s="2">
        <v>1</v>
      </c>
      <c r="P11" s="2">
        <v>0</v>
      </c>
      <c r="Q11" s="2" t="s">
        <v>47</v>
      </c>
      <c r="R11" s="2" t="s">
        <v>47</v>
      </c>
      <c r="S11" s="4" t="s">
        <v>47</v>
      </c>
      <c r="T11" s="4" t="s">
        <v>47</v>
      </c>
      <c r="U11" s="2" t="s">
        <v>47</v>
      </c>
      <c r="V11" s="2" t="s">
        <v>47</v>
      </c>
      <c r="W11" s="2" t="s">
        <v>47</v>
      </c>
      <c r="X11" s="2" t="s">
        <v>47</v>
      </c>
      <c r="Y11" s="2" t="s">
        <v>47</v>
      </c>
      <c r="Z11" s="2" t="s">
        <v>47</v>
      </c>
      <c r="AA11" s="4" t="s">
        <v>47</v>
      </c>
      <c r="AB11" s="4" t="s">
        <v>47</v>
      </c>
      <c r="AC11" s="2" t="s">
        <v>47</v>
      </c>
      <c r="AD11" s="2" t="s">
        <v>47</v>
      </c>
      <c r="AE11" s="2" t="s">
        <v>47</v>
      </c>
      <c r="AF11" s="2" t="s">
        <v>47</v>
      </c>
      <c r="AG11" s="2" t="s">
        <v>47</v>
      </c>
      <c r="AH11" s="2" t="s">
        <v>47</v>
      </c>
      <c r="AI11" s="4" t="s">
        <v>47</v>
      </c>
      <c r="AJ11" s="4" t="s">
        <v>47</v>
      </c>
      <c r="AK11" s="2" t="s">
        <v>47</v>
      </c>
      <c r="AL11" s="2" t="s">
        <v>47</v>
      </c>
      <c r="AM11" s="2" t="s">
        <v>47</v>
      </c>
      <c r="AN11" s="2" t="s">
        <v>47</v>
      </c>
    </row>
    <row r="12" spans="1:40" x14ac:dyDescent="0.25">
      <c r="A12" t="s">
        <v>75</v>
      </c>
      <c r="B12" s="2" t="s">
        <v>57</v>
      </c>
      <c r="C12" t="s">
        <v>43</v>
      </c>
      <c r="D12" t="s">
        <v>76</v>
      </c>
      <c r="E12" t="s">
        <v>77</v>
      </c>
      <c r="F12">
        <v>342</v>
      </c>
      <c r="G12" t="s">
        <v>77</v>
      </c>
      <c r="H12" s="2">
        <v>343</v>
      </c>
      <c r="I12" s="2">
        <v>1</v>
      </c>
      <c r="J12" s="2">
        <v>0</v>
      </c>
      <c r="K12" s="4">
        <v>518</v>
      </c>
      <c r="L12" s="4">
        <v>518</v>
      </c>
      <c r="M12" s="2">
        <v>2</v>
      </c>
      <c r="N12" s="2">
        <v>1</v>
      </c>
      <c r="O12" s="2">
        <v>0</v>
      </c>
      <c r="P12" s="2">
        <v>0</v>
      </c>
      <c r="Q12" s="2" t="s">
        <v>47</v>
      </c>
      <c r="R12" s="2" t="s">
        <v>47</v>
      </c>
      <c r="S12" s="4" t="s">
        <v>47</v>
      </c>
      <c r="T12" s="4" t="s">
        <v>47</v>
      </c>
      <c r="U12" s="2" t="s">
        <v>47</v>
      </c>
      <c r="V12" s="2" t="s">
        <v>47</v>
      </c>
      <c r="W12" s="2" t="s">
        <v>47</v>
      </c>
      <c r="X12" s="2" t="s">
        <v>47</v>
      </c>
      <c r="Y12" s="2" t="s">
        <v>47</v>
      </c>
      <c r="Z12" s="2" t="s">
        <v>47</v>
      </c>
      <c r="AA12" s="4" t="s">
        <v>47</v>
      </c>
      <c r="AB12" s="4" t="s">
        <v>47</v>
      </c>
      <c r="AC12" s="2" t="s">
        <v>47</v>
      </c>
      <c r="AD12" s="2" t="s">
        <v>47</v>
      </c>
      <c r="AE12" s="2" t="s">
        <v>47</v>
      </c>
      <c r="AF12" s="2" t="s">
        <v>47</v>
      </c>
      <c r="AG12" s="2" t="s">
        <v>47</v>
      </c>
      <c r="AH12" s="2" t="s">
        <v>47</v>
      </c>
      <c r="AI12" s="4" t="s">
        <v>47</v>
      </c>
      <c r="AJ12" s="4" t="s">
        <v>47</v>
      </c>
      <c r="AK12" s="2" t="s">
        <v>47</v>
      </c>
      <c r="AL12" s="2" t="s">
        <v>47</v>
      </c>
      <c r="AM12" s="2" t="s">
        <v>47</v>
      </c>
      <c r="AN12" s="2" t="s">
        <v>47</v>
      </c>
    </row>
    <row r="13" spans="1:40" x14ac:dyDescent="0.25">
      <c r="A13" t="s">
        <v>78</v>
      </c>
      <c r="B13" s="2" t="s">
        <v>57</v>
      </c>
      <c r="C13" t="s">
        <v>43</v>
      </c>
      <c r="D13" t="s">
        <v>79</v>
      </c>
      <c r="E13" t="s">
        <v>59</v>
      </c>
      <c r="F13">
        <v>1256</v>
      </c>
      <c r="G13" t="s">
        <v>80</v>
      </c>
      <c r="H13" s="2">
        <v>114</v>
      </c>
      <c r="I13" s="2">
        <v>4</v>
      </c>
      <c r="J13" s="2">
        <v>73</v>
      </c>
      <c r="K13" s="4">
        <v>753.5</v>
      </c>
      <c r="L13" s="4">
        <v>188.38</v>
      </c>
      <c r="M13" s="2">
        <v>5.75</v>
      </c>
      <c r="N13" s="2">
        <v>0</v>
      </c>
      <c r="O13" s="2">
        <v>4</v>
      </c>
      <c r="P13" s="2">
        <v>0</v>
      </c>
      <c r="Q13" s="2" t="s">
        <v>47</v>
      </c>
      <c r="R13" s="2" t="s">
        <v>47</v>
      </c>
      <c r="S13" s="4" t="s">
        <v>47</v>
      </c>
      <c r="T13" s="4" t="s">
        <v>47</v>
      </c>
      <c r="U13" s="2" t="s">
        <v>47</v>
      </c>
      <c r="V13" s="2" t="s">
        <v>47</v>
      </c>
      <c r="W13" s="2" t="s">
        <v>47</v>
      </c>
      <c r="X13" s="2" t="s">
        <v>47</v>
      </c>
      <c r="Y13" s="2" t="s">
        <v>47</v>
      </c>
      <c r="Z13" s="2" t="s">
        <v>47</v>
      </c>
      <c r="AA13" s="4" t="s">
        <v>47</v>
      </c>
      <c r="AB13" s="4" t="s">
        <v>47</v>
      </c>
      <c r="AC13" s="2" t="s">
        <v>47</v>
      </c>
      <c r="AD13" s="2" t="s">
        <v>47</v>
      </c>
      <c r="AE13" s="2" t="s">
        <v>47</v>
      </c>
      <c r="AF13" s="2" t="s">
        <v>47</v>
      </c>
      <c r="AG13" s="2" t="s">
        <v>47</v>
      </c>
      <c r="AH13" s="2" t="s">
        <v>47</v>
      </c>
      <c r="AI13" s="4" t="s">
        <v>47</v>
      </c>
      <c r="AJ13" s="4" t="s">
        <v>47</v>
      </c>
      <c r="AK13" s="2" t="s">
        <v>47</v>
      </c>
      <c r="AL13" s="2" t="s">
        <v>47</v>
      </c>
      <c r="AM13" s="2" t="s">
        <v>47</v>
      </c>
      <c r="AN13" s="2" t="s">
        <v>47</v>
      </c>
    </row>
    <row r="14" spans="1:40" x14ac:dyDescent="0.25">
      <c r="A14" t="s">
        <v>81</v>
      </c>
      <c r="B14" s="2" t="s">
        <v>82</v>
      </c>
      <c r="C14" t="s">
        <v>83</v>
      </c>
      <c r="D14" t="s">
        <v>44</v>
      </c>
      <c r="E14" t="s">
        <v>59</v>
      </c>
      <c r="F14">
        <v>1256</v>
      </c>
      <c r="G14" t="s">
        <v>84</v>
      </c>
      <c r="H14" s="2">
        <v>160</v>
      </c>
      <c r="I14" s="2">
        <v>2</v>
      </c>
      <c r="J14" s="2">
        <v>5</v>
      </c>
      <c r="K14" s="4">
        <v>5706.5</v>
      </c>
      <c r="L14" s="4">
        <v>2853.25</v>
      </c>
      <c r="M14" s="2">
        <v>32.5</v>
      </c>
      <c r="N14" s="2">
        <v>0</v>
      </c>
      <c r="O14" s="2">
        <v>2</v>
      </c>
      <c r="P14" s="2">
        <v>0</v>
      </c>
      <c r="Q14" s="2">
        <v>2</v>
      </c>
      <c r="R14" s="2">
        <v>55</v>
      </c>
      <c r="S14" s="4">
        <v>12971.6</v>
      </c>
      <c r="T14" s="4">
        <v>6485.8</v>
      </c>
      <c r="U14" s="2">
        <v>67.5</v>
      </c>
      <c r="V14" s="2">
        <v>0</v>
      </c>
      <c r="W14" s="2">
        <v>2</v>
      </c>
      <c r="X14" s="2">
        <v>0</v>
      </c>
      <c r="Y14" s="2">
        <v>2</v>
      </c>
      <c r="Z14" s="2">
        <v>55</v>
      </c>
      <c r="AA14" s="4">
        <v>12971.6</v>
      </c>
      <c r="AB14" s="4">
        <v>6485.8</v>
      </c>
      <c r="AC14" s="2">
        <v>67.5</v>
      </c>
      <c r="AD14" s="2">
        <v>0</v>
      </c>
      <c r="AE14" s="2">
        <v>2</v>
      </c>
      <c r="AF14" s="2">
        <v>0</v>
      </c>
      <c r="AG14" s="2">
        <v>3</v>
      </c>
      <c r="AH14" s="2">
        <v>86.5</v>
      </c>
      <c r="AI14" s="4">
        <v>12461.34</v>
      </c>
      <c r="AJ14" s="4">
        <v>4153.78</v>
      </c>
      <c r="AK14" s="2">
        <v>39</v>
      </c>
      <c r="AL14" s="2">
        <v>0</v>
      </c>
      <c r="AM14" s="2">
        <v>3</v>
      </c>
      <c r="AN14" s="2">
        <v>0</v>
      </c>
    </row>
    <row r="15" spans="1:40" x14ac:dyDescent="0.25">
      <c r="A15" t="s">
        <v>98</v>
      </c>
      <c r="B15" s="2" t="s">
        <v>42</v>
      </c>
      <c r="C15" t="s">
        <v>43</v>
      </c>
      <c r="D15" t="s">
        <v>85</v>
      </c>
      <c r="E15" t="s">
        <v>86</v>
      </c>
      <c r="F15">
        <v>340</v>
      </c>
      <c r="G15" t="s">
        <v>86</v>
      </c>
      <c r="H15" s="2">
        <v>307</v>
      </c>
      <c r="I15" s="2">
        <v>1</v>
      </c>
      <c r="J15" s="2">
        <v>0</v>
      </c>
      <c r="K15" s="4">
        <v>1544.5</v>
      </c>
      <c r="L15" s="4">
        <v>1544.5</v>
      </c>
      <c r="M15" s="2">
        <v>39</v>
      </c>
      <c r="N15" s="2">
        <v>1</v>
      </c>
      <c r="O15" s="2">
        <v>0</v>
      </c>
      <c r="P15" s="2">
        <v>0</v>
      </c>
      <c r="Q15" s="2" t="s">
        <v>47</v>
      </c>
      <c r="R15" s="2" t="s">
        <v>47</v>
      </c>
      <c r="S15" s="4" t="s">
        <v>47</v>
      </c>
      <c r="T15" s="4" t="s">
        <v>47</v>
      </c>
      <c r="U15" s="2" t="s">
        <v>47</v>
      </c>
      <c r="V15" s="2" t="s">
        <v>47</v>
      </c>
      <c r="W15" s="2" t="s">
        <v>47</v>
      </c>
      <c r="X15" s="2" t="s">
        <v>47</v>
      </c>
      <c r="Y15" s="2" t="s">
        <v>47</v>
      </c>
      <c r="Z15" s="2" t="s">
        <v>47</v>
      </c>
      <c r="AA15" s="4" t="s">
        <v>47</v>
      </c>
      <c r="AB15" s="4" t="s">
        <v>47</v>
      </c>
      <c r="AC15" s="2" t="s">
        <v>47</v>
      </c>
      <c r="AD15" s="2" t="s">
        <v>47</v>
      </c>
      <c r="AE15" s="2" t="s">
        <v>47</v>
      </c>
      <c r="AF15" s="2" t="s">
        <v>47</v>
      </c>
      <c r="AG15" s="2" t="s">
        <v>47</v>
      </c>
      <c r="AH15" s="2" t="s">
        <v>47</v>
      </c>
      <c r="AI15" s="4" t="s">
        <v>47</v>
      </c>
      <c r="AJ15" s="4" t="s">
        <v>47</v>
      </c>
      <c r="AK15" s="2" t="s">
        <v>47</v>
      </c>
      <c r="AL15" s="2" t="s">
        <v>47</v>
      </c>
      <c r="AM15" s="2" t="s">
        <v>47</v>
      </c>
      <c r="AN15" s="2" t="s">
        <v>47</v>
      </c>
    </row>
    <row r="16" spans="1:40" x14ac:dyDescent="0.25">
      <c r="A16" t="s">
        <v>98</v>
      </c>
      <c r="B16" s="2" t="s">
        <v>62</v>
      </c>
      <c r="C16" t="s">
        <v>43</v>
      </c>
      <c r="D16" t="s">
        <v>76</v>
      </c>
      <c r="E16" t="s">
        <v>87</v>
      </c>
      <c r="F16">
        <v>887</v>
      </c>
      <c r="G16" t="s">
        <v>88</v>
      </c>
      <c r="H16" s="2">
        <v>12</v>
      </c>
      <c r="I16" s="2">
        <v>4</v>
      </c>
      <c r="J16" s="2">
        <v>86</v>
      </c>
      <c r="K16" s="4">
        <v>860.4</v>
      </c>
      <c r="L16" s="4">
        <v>215.1</v>
      </c>
      <c r="M16" s="2">
        <v>2</v>
      </c>
      <c r="N16" s="2">
        <v>0</v>
      </c>
      <c r="O16" s="2">
        <v>4</v>
      </c>
      <c r="P16" s="2">
        <v>0</v>
      </c>
      <c r="Q16" s="2">
        <v>8</v>
      </c>
      <c r="R16" s="2">
        <v>47.714285714285701</v>
      </c>
      <c r="S16" s="4">
        <v>1295</v>
      </c>
      <c r="T16" s="4">
        <v>161.88</v>
      </c>
      <c r="U16" s="2">
        <v>1.62</v>
      </c>
      <c r="V16" s="2">
        <v>0</v>
      </c>
      <c r="W16" s="2">
        <v>8</v>
      </c>
      <c r="X16" s="2">
        <v>0</v>
      </c>
      <c r="Y16" s="2">
        <v>8</v>
      </c>
      <c r="Z16" s="2">
        <v>47.714285714285701</v>
      </c>
      <c r="AA16" s="4">
        <v>1295</v>
      </c>
      <c r="AB16" s="4">
        <v>161.88</v>
      </c>
      <c r="AC16" s="2">
        <v>1.62</v>
      </c>
      <c r="AD16" s="2">
        <v>0</v>
      </c>
      <c r="AE16" s="2">
        <v>8</v>
      </c>
      <c r="AF16" s="2">
        <v>0</v>
      </c>
      <c r="AG16" s="2">
        <v>4</v>
      </c>
      <c r="AH16" s="2">
        <v>40.3333333333333</v>
      </c>
      <c r="AI16" s="4">
        <v>328.12</v>
      </c>
      <c r="AJ16" s="4">
        <v>82.03</v>
      </c>
      <c r="AK16" s="2">
        <v>1.5</v>
      </c>
      <c r="AL16" s="2">
        <v>0</v>
      </c>
      <c r="AM16" s="2">
        <v>4</v>
      </c>
      <c r="AN16" s="2">
        <v>0</v>
      </c>
    </row>
    <row r="17" spans="1:40" x14ac:dyDescent="0.25">
      <c r="A17" t="s">
        <v>98</v>
      </c>
      <c r="B17" s="2" t="s">
        <v>57</v>
      </c>
      <c r="C17" t="s">
        <v>43</v>
      </c>
      <c r="D17" t="s">
        <v>89</v>
      </c>
      <c r="E17" t="s">
        <v>90</v>
      </c>
      <c r="F17">
        <v>117</v>
      </c>
      <c r="G17" t="s">
        <v>91</v>
      </c>
      <c r="H17" s="2">
        <v>111</v>
      </c>
      <c r="I17" s="2">
        <v>1</v>
      </c>
      <c r="J17" s="2">
        <v>0</v>
      </c>
      <c r="K17" s="4">
        <v>120</v>
      </c>
      <c r="L17" s="4">
        <v>120</v>
      </c>
      <c r="M17" s="2">
        <v>2</v>
      </c>
      <c r="N17" s="2">
        <v>0</v>
      </c>
      <c r="O17" s="2">
        <v>1</v>
      </c>
      <c r="P17" s="2">
        <v>0</v>
      </c>
      <c r="Q17" s="2" t="s">
        <v>47</v>
      </c>
      <c r="R17" s="2" t="s">
        <v>47</v>
      </c>
      <c r="S17" s="4" t="s">
        <v>47</v>
      </c>
      <c r="T17" s="4" t="s">
        <v>47</v>
      </c>
      <c r="U17" s="2" t="s">
        <v>47</v>
      </c>
      <c r="V17" s="2" t="s">
        <v>47</v>
      </c>
      <c r="W17" s="2" t="s">
        <v>47</v>
      </c>
      <c r="X17" s="2" t="s">
        <v>47</v>
      </c>
      <c r="Y17" s="2" t="s">
        <v>47</v>
      </c>
      <c r="Z17" s="2" t="s">
        <v>47</v>
      </c>
      <c r="AA17" s="4" t="s">
        <v>47</v>
      </c>
      <c r="AB17" s="4" t="s">
        <v>47</v>
      </c>
      <c r="AC17" s="2" t="s">
        <v>47</v>
      </c>
      <c r="AD17" s="2" t="s">
        <v>47</v>
      </c>
      <c r="AE17" s="2" t="s">
        <v>47</v>
      </c>
      <c r="AF17" s="2" t="s">
        <v>47</v>
      </c>
      <c r="AG17" s="2" t="s">
        <v>47</v>
      </c>
      <c r="AH17" s="2" t="s">
        <v>47</v>
      </c>
      <c r="AI17" s="4" t="s">
        <v>47</v>
      </c>
      <c r="AJ17" s="4" t="s">
        <v>47</v>
      </c>
      <c r="AK17" s="2" t="s">
        <v>47</v>
      </c>
      <c r="AL17" s="2" t="s">
        <v>47</v>
      </c>
      <c r="AM17" s="2" t="s">
        <v>47</v>
      </c>
      <c r="AN17" s="2" t="s">
        <v>47</v>
      </c>
    </row>
    <row r="18" spans="1:40" x14ac:dyDescent="0.25">
      <c r="A18" t="s">
        <v>98</v>
      </c>
      <c r="B18" s="2" t="s">
        <v>92</v>
      </c>
      <c r="C18" t="s">
        <v>93</v>
      </c>
      <c r="D18" t="s">
        <v>94</v>
      </c>
      <c r="E18" t="s">
        <v>54</v>
      </c>
      <c r="F18">
        <v>1050</v>
      </c>
      <c r="G18" t="s">
        <v>95</v>
      </c>
      <c r="H18" s="2">
        <v>19</v>
      </c>
      <c r="I18" s="2">
        <v>29</v>
      </c>
      <c r="J18" s="2">
        <v>12.1785714285714</v>
      </c>
      <c r="K18" s="4">
        <v>18180.04</v>
      </c>
      <c r="L18" s="4">
        <v>626.9</v>
      </c>
      <c r="M18" s="2">
        <v>11.59</v>
      </c>
      <c r="N18" s="2">
        <v>0</v>
      </c>
      <c r="O18" s="2">
        <v>29</v>
      </c>
      <c r="P18" s="2">
        <v>0</v>
      </c>
      <c r="Q18" s="2">
        <v>37</v>
      </c>
      <c r="R18" s="2">
        <v>9.8888888888888893</v>
      </c>
      <c r="S18" s="4">
        <v>13994.39</v>
      </c>
      <c r="T18" s="4">
        <v>378.23</v>
      </c>
      <c r="U18" s="2">
        <v>7.16</v>
      </c>
      <c r="V18" s="2">
        <v>0</v>
      </c>
      <c r="W18" s="2">
        <v>37</v>
      </c>
      <c r="X18" s="2">
        <v>0</v>
      </c>
      <c r="Y18" s="2">
        <v>37</v>
      </c>
      <c r="Z18" s="2">
        <v>9.8888888888888893</v>
      </c>
      <c r="AA18" s="4">
        <v>13994.39</v>
      </c>
      <c r="AB18" s="4">
        <v>378.23</v>
      </c>
      <c r="AC18" s="2">
        <v>7.16</v>
      </c>
      <c r="AD18" s="2">
        <v>0</v>
      </c>
      <c r="AE18" s="2">
        <v>37</v>
      </c>
      <c r="AF18" s="2">
        <v>0</v>
      </c>
      <c r="AG18" s="2">
        <v>27</v>
      </c>
      <c r="AH18" s="2">
        <v>11.7307692307692</v>
      </c>
      <c r="AI18" s="4">
        <v>16544.71</v>
      </c>
      <c r="AJ18" s="4">
        <v>612.77</v>
      </c>
      <c r="AK18" s="2">
        <v>17.670000000000002</v>
      </c>
      <c r="AL18" s="2">
        <v>0</v>
      </c>
      <c r="AM18" s="2">
        <v>25</v>
      </c>
      <c r="AN18" s="2">
        <v>2</v>
      </c>
    </row>
    <row r="19" spans="1:40" x14ac:dyDescent="0.25">
      <c r="A19" t="s">
        <v>98</v>
      </c>
      <c r="B19" s="2" t="s">
        <v>49</v>
      </c>
      <c r="C19" t="s">
        <v>43</v>
      </c>
      <c r="D19" t="s">
        <v>96</v>
      </c>
      <c r="E19" t="s">
        <v>45</v>
      </c>
      <c r="F19">
        <v>1266</v>
      </c>
      <c r="G19" t="s">
        <v>97</v>
      </c>
      <c r="H19" s="2">
        <v>328</v>
      </c>
      <c r="I19" s="2">
        <v>1</v>
      </c>
      <c r="J19" s="2">
        <v>0</v>
      </c>
      <c r="K19" s="4">
        <v>372.28</v>
      </c>
      <c r="L19" s="4">
        <v>372.28</v>
      </c>
      <c r="M19" s="2">
        <v>4</v>
      </c>
      <c r="N19" s="2">
        <v>0</v>
      </c>
      <c r="O19" s="2">
        <v>1</v>
      </c>
      <c r="P19" s="2">
        <v>0</v>
      </c>
      <c r="Q19" s="2" t="s">
        <v>47</v>
      </c>
      <c r="R19" s="2" t="s">
        <v>47</v>
      </c>
      <c r="S19" s="4" t="s">
        <v>47</v>
      </c>
      <c r="T19" s="4" t="s">
        <v>47</v>
      </c>
      <c r="U19" s="2" t="s">
        <v>47</v>
      </c>
      <c r="V19" s="2" t="s">
        <v>47</v>
      </c>
      <c r="W19" s="2" t="s">
        <v>47</v>
      </c>
      <c r="X19" s="2" t="s">
        <v>47</v>
      </c>
      <c r="Y19" s="2" t="s">
        <v>47</v>
      </c>
      <c r="Z19" s="2" t="s">
        <v>47</v>
      </c>
      <c r="AA19" s="4" t="s">
        <v>47</v>
      </c>
      <c r="AB19" s="4" t="s">
        <v>47</v>
      </c>
      <c r="AC19" s="2" t="s">
        <v>47</v>
      </c>
      <c r="AD19" s="2" t="s">
        <v>47</v>
      </c>
      <c r="AE19" s="2" t="s">
        <v>47</v>
      </c>
      <c r="AF19" s="2" t="s">
        <v>47</v>
      </c>
      <c r="AG19" s="2">
        <v>1</v>
      </c>
      <c r="AH19" s="2">
        <v>0</v>
      </c>
      <c r="AI19" s="4">
        <v>1043.75</v>
      </c>
      <c r="AJ19" s="4">
        <v>1043.75</v>
      </c>
      <c r="AK19" s="2">
        <v>6</v>
      </c>
      <c r="AL19" s="2">
        <v>0</v>
      </c>
      <c r="AM19" s="2">
        <v>1</v>
      </c>
      <c r="AN19" s="2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40</vt:i4>
      </vt:variant>
    </vt:vector>
  </HeadingPairs>
  <TitlesOfParts>
    <vt:vector size="41" baseType="lpstr">
      <vt:lpstr>SalesOrders</vt:lpstr>
      <vt:lpstr>SalesOrders!AOV</vt:lpstr>
      <vt:lpstr>SalesOrders!AvgDaysBtwnOrders</vt:lpstr>
      <vt:lpstr>SalesOrders!AvgItemsOrder</vt:lpstr>
      <vt:lpstr>SalesOrders!COT</vt:lpstr>
      <vt:lpstr>SalesOrders!CreatedDays</vt:lpstr>
      <vt:lpstr>SalesOrders!CustCreated</vt:lpstr>
      <vt:lpstr>SalesOrders!Customer</vt:lpstr>
      <vt:lpstr>SalesOrders!CustState</vt:lpstr>
      <vt:lpstr>SalesOrders!LastOrderYTD</vt:lpstr>
      <vt:lpstr>SalesOrders!LastOrderYTDDays</vt:lpstr>
      <vt:lpstr>SalesOrders!OTD</vt:lpstr>
      <vt:lpstr>SalesOrders!PRIORAOV</vt:lpstr>
      <vt:lpstr>SalesOrders!PRIORAvgDaysBetweenOrders</vt:lpstr>
      <vt:lpstr>SalesOrders!PRIORAvgItemsOrder</vt:lpstr>
      <vt:lpstr>SalesOrders!PRIORMarketOrd</vt:lpstr>
      <vt:lpstr>SalesOrders!PRIOROTD</vt:lpstr>
      <vt:lpstr>SalesOrders!PRIOROtherOrd</vt:lpstr>
      <vt:lpstr>SalesOrders!PRIORSales</vt:lpstr>
      <vt:lpstr>SalesOrders!PRIORWebOrd</vt:lpstr>
      <vt:lpstr>SalesOrders!PYTDAOV</vt:lpstr>
      <vt:lpstr>SalesOrders!PYTDAvgDaysBetweenOrders</vt:lpstr>
      <vt:lpstr>SalesOrders!PYTDAvgItemsOrder</vt:lpstr>
      <vt:lpstr>SalesOrders!PYTDMarketOrd</vt:lpstr>
      <vt:lpstr>SalesOrders!PYTDOTD</vt:lpstr>
      <vt:lpstr>SalesOrders!PYTDOtherOrd</vt:lpstr>
      <vt:lpstr>SalesOrders!PYTDSales</vt:lpstr>
      <vt:lpstr>SalesOrders!PYTDWebOrd</vt:lpstr>
      <vt:lpstr>SalesOrders!SalesRep</vt:lpstr>
      <vt:lpstr>SalesOrders!TWOYRAOV</vt:lpstr>
      <vt:lpstr>SalesOrders!TWOYRAvgDaysBetweenOrders</vt:lpstr>
      <vt:lpstr>SalesOrders!TWOYRAvgItemsOrder</vt:lpstr>
      <vt:lpstr>SalesOrders!TWOYRMarketOrd</vt:lpstr>
      <vt:lpstr>SalesOrders!TWOYROTD</vt:lpstr>
      <vt:lpstr>SalesOrders!TWOYROtherOrd</vt:lpstr>
      <vt:lpstr>SalesOrders!TWOYRSales</vt:lpstr>
      <vt:lpstr>SalesOrders!TWOYRWebOrd</vt:lpstr>
      <vt:lpstr>SalesOrders!YTDMarketOrd</vt:lpstr>
      <vt:lpstr>SalesOrders!YTDOtherOrd</vt:lpstr>
      <vt:lpstr>SalesOrders!YTDSales</vt:lpstr>
      <vt:lpstr>SalesOrders!YTDWebOrd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Mariani</dc:creator>
  <cp:lastModifiedBy>Michael Mariani</cp:lastModifiedBy>
  <dcterms:created xsi:type="dcterms:W3CDTF">2024-01-12T17:30:42Z</dcterms:created>
  <dcterms:modified xsi:type="dcterms:W3CDTF">2024-01-12T17:30:42Z</dcterms:modified>
</cp:coreProperties>
</file>