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"/>
    </mc:Choice>
  </mc:AlternateContent>
  <xr:revisionPtr revIDLastSave="0" documentId="13_ncr:1_{2E7BA3E6-42BD-4431-AB3E-8D3ED59F3B52}" xr6:coauthVersionLast="47" xr6:coauthVersionMax="47" xr10:uidLastSave="{00000000-0000-0000-0000-000000000000}"/>
  <bookViews>
    <workbookView xWindow="-98" yWindow="-98" windowWidth="28996" windowHeight="17596" tabRatio="742" activeTab="2" xr2:uid="{8D8A4B0F-6F27-4172-9F64-C58BA8939D7B}"/>
  </bookViews>
  <sheets>
    <sheet name="North Europe" sheetId="10" r:id="rId1"/>
    <sheet name="NE-Temp-DoNotDelete" sheetId="4" r:id="rId2"/>
    <sheet name="NE-Volumes" sheetId="11" r:id="rId3"/>
  </sheets>
  <definedNames>
    <definedName name="_xlnm._FilterDatabase" localSheetId="1" hidden="1">'NE-Temp-DoNotDelete'!$A$1:$M$1</definedName>
    <definedName name="_xlnm._FilterDatabase" localSheetId="2" hidden="1">'NE-Volumes'!$A$1:$I$1</definedName>
    <definedName name="_xlnm._FilterDatabase" localSheetId="0" hidden="1">'North Europe'!$A$1:$L$1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" i="11" l="1"/>
  <c r="M1000" i="4"/>
  <c r="M999" i="4"/>
  <c r="M998" i="4"/>
  <c r="M997" i="4"/>
  <c r="M996" i="4"/>
  <c r="M995" i="4"/>
  <c r="M994" i="4"/>
  <c r="M993" i="4"/>
  <c r="M992" i="4"/>
  <c r="M991" i="4"/>
  <c r="M990" i="4"/>
  <c r="M989" i="4"/>
  <c r="M988" i="4"/>
  <c r="M987" i="4"/>
  <c r="M986" i="4"/>
  <c r="M985" i="4"/>
  <c r="M984" i="4"/>
  <c r="M983" i="4"/>
  <c r="M982" i="4"/>
  <c r="M981" i="4"/>
  <c r="M980" i="4"/>
  <c r="M979" i="4"/>
  <c r="M978" i="4"/>
  <c r="M977" i="4"/>
  <c r="M976" i="4"/>
  <c r="M975" i="4"/>
  <c r="M974" i="4"/>
  <c r="M973" i="4"/>
  <c r="M972" i="4"/>
  <c r="M971" i="4"/>
  <c r="M970" i="4"/>
  <c r="M969" i="4"/>
  <c r="M968" i="4"/>
  <c r="M967" i="4"/>
  <c r="M966" i="4"/>
  <c r="M965" i="4"/>
  <c r="M964" i="4"/>
  <c r="M963" i="4"/>
  <c r="M962" i="4"/>
  <c r="M961" i="4"/>
  <c r="M960" i="4"/>
  <c r="M959" i="4"/>
  <c r="M958" i="4"/>
  <c r="M957" i="4"/>
  <c r="M956" i="4"/>
  <c r="M955" i="4"/>
  <c r="M954" i="4"/>
  <c r="M953" i="4"/>
  <c r="M952" i="4"/>
  <c r="M951" i="4"/>
  <c r="M950" i="4"/>
  <c r="M949" i="4"/>
  <c r="M948" i="4"/>
  <c r="M947" i="4"/>
  <c r="M946" i="4"/>
  <c r="M945" i="4"/>
  <c r="M944" i="4"/>
  <c r="M943" i="4"/>
  <c r="M942" i="4"/>
  <c r="M941" i="4"/>
  <c r="M940" i="4"/>
  <c r="M939" i="4"/>
  <c r="M938" i="4"/>
  <c r="M937" i="4"/>
  <c r="M936" i="4"/>
  <c r="M935" i="4"/>
  <c r="M934" i="4"/>
  <c r="M933" i="4"/>
  <c r="M932" i="4"/>
  <c r="M931" i="4"/>
  <c r="M930" i="4"/>
  <c r="M929" i="4"/>
  <c r="M928" i="4"/>
  <c r="M927" i="4"/>
  <c r="M926" i="4"/>
  <c r="M925" i="4"/>
  <c r="M924" i="4"/>
  <c r="M923" i="4"/>
  <c r="M922" i="4"/>
  <c r="M921" i="4"/>
  <c r="M920" i="4"/>
  <c r="M919" i="4"/>
  <c r="M918" i="4"/>
  <c r="M917" i="4"/>
  <c r="M916" i="4"/>
  <c r="M915" i="4"/>
  <c r="M914" i="4"/>
  <c r="M913" i="4"/>
  <c r="M912" i="4"/>
  <c r="M911" i="4"/>
  <c r="M910" i="4"/>
  <c r="M909" i="4"/>
  <c r="M908" i="4"/>
  <c r="M907" i="4"/>
  <c r="M906" i="4"/>
  <c r="M905" i="4"/>
  <c r="M904" i="4"/>
  <c r="M903" i="4"/>
  <c r="M902" i="4"/>
  <c r="M901" i="4"/>
  <c r="M900" i="4"/>
  <c r="M899" i="4"/>
  <c r="M898" i="4"/>
  <c r="M897" i="4"/>
  <c r="M896" i="4"/>
  <c r="M895" i="4"/>
  <c r="M894" i="4"/>
  <c r="M893" i="4"/>
  <c r="M892" i="4"/>
  <c r="M891" i="4"/>
  <c r="M890" i="4"/>
  <c r="M889" i="4"/>
  <c r="M888" i="4"/>
  <c r="M887" i="4"/>
  <c r="M886" i="4"/>
  <c r="M885" i="4"/>
  <c r="M884" i="4"/>
  <c r="M883" i="4"/>
  <c r="M882" i="4"/>
  <c r="M881" i="4"/>
  <c r="M880" i="4"/>
  <c r="M879" i="4"/>
  <c r="M878" i="4"/>
  <c r="M877" i="4"/>
  <c r="M876" i="4"/>
  <c r="M875" i="4"/>
  <c r="M874" i="4"/>
  <c r="M873" i="4"/>
  <c r="M872" i="4"/>
  <c r="M871" i="4"/>
  <c r="M870" i="4"/>
  <c r="M869" i="4"/>
  <c r="M868" i="4"/>
  <c r="M867" i="4"/>
  <c r="M866" i="4"/>
  <c r="M865" i="4"/>
  <c r="M864" i="4"/>
  <c r="M863" i="4"/>
  <c r="M862" i="4"/>
  <c r="M861" i="4"/>
  <c r="M860" i="4"/>
  <c r="M859" i="4"/>
  <c r="M858" i="4"/>
  <c r="M857" i="4"/>
  <c r="M856" i="4"/>
  <c r="M855" i="4"/>
  <c r="M854" i="4"/>
  <c r="M853" i="4"/>
  <c r="M852" i="4"/>
  <c r="M851" i="4"/>
  <c r="M850" i="4"/>
  <c r="M849" i="4"/>
  <c r="M848" i="4"/>
  <c r="M847" i="4"/>
  <c r="M846" i="4"/>
  <c r="M845" i="4"/>
  <c r="M844" i="4"/>
  <c r="M843" i="4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5" i="4"/>
  <c r="M804" i="4"/>
  <c r="M803" i="4"/>
  <c r="M802" i="4"/>
  <c r="M801" i="4"/>
  <c r="M800" i="4"/>
  <c r="M799" i="4"/>
  <c r="M798" i="4"/>
  <c r="M797" i="4"/>
  <c r="M796" i="4"/>
  <c r="M795" i="4"/>
  <c r="M794" i="4"/>
  <c r="M793" i="4"/>
  <c r="M792" i="4"/>
  <c r="M791" i="4"/>
  <c r="M790" i="4"/>
  <c r="M789" i="4"/>
  <c r="M788" i="4"/>
  <c r="M787" i="4"/>
  <c r="M786" i="4"/>
  <c r="M785" i="4"/>
  <c r="M784" i="4"/>
  <c r="M783" i="4"/>
  <c r="M782" i="4"/>
  <c r="M781" i="4"/>
  <c r="M780" i="4"/>
  <c r="M779" i="4"/>
  <c r="M778" i="4"/>
  <c r="M777" i="4"/>
  <c r="M776" i="4"/>
  <c r="M775" i="4"/>
  <c r="M774" i="4"/>
  <c r="M773" i="4"/>
  <c r="M772" i="4"/>
  <c r="M771" i="4"/>
  <c r="M770" i="4"/>
  <c r="M769" i="4"/>
  <c r="M768" i="4"/>
  <c r="M767" i="4"/>
  <c r="M766" i="4"/>
  <c r="M765" i="4"/>
  <c r="M764" i="4"/>
  <c r="M763" i="4"/>
  <c r="M762" i="4"/>
  <c r="M761" i="4"/>
  <c r="M760" i="4"/>
  <c r="M759" i="4"/>
  <c r="M758" i="4"/>
  <c r="M757" i="4"/>
  <c r="M756" i="4"/>
  <c r="M755" i="4"/>
  <c r="M754" i="4"/>
  <c r="M753" i="4"/>
  <c r="M752" i="4"/>
  <c r="M751" i="4"/>
  <c r="M750" i="4"/>
  <c r="M749" i="4"/>
  <c r="M748" i="4"/>
  <c r="M747" i="4"/>
  <c r="M746" i="4"/>
  <c r="M745" i="4"/>
  <c r="M744" i="4"/>
  <c r="M743" i="4"/>
  <c r="M742" i="4"/>
  <c r="M741" i="4"/>
  <c r="M740" i="4"/>
  <c r="M739" i="4"/>
  <c r="M738" i="4"/>
  <c r="M737" i="4"/>
  <c r="M736" i="4"/>
  <c r="M735" i="4"/>
  <c r="M734" i="4"/>
  <c r="M733" i="4"/>
  <c r="M732" i="4"/>
  <c r="M731" i="4"/>
  <c r="M730" i="4"/>
  <c r="M729" i="4"/>
  <c r="M728" i="4"/>
  <c r="M727" i="4"/>
  <c r="M726" i="4"/>
  <c r="M725" i="4"/>
  <c r="M724" i="4"/>
  <c r="M723" i="4"/>
  <c r="M722" i="4"/>
  <c r="M721" i="4"/>
  <c r="M720" i="4"/>
  <c r="M719" i="4"/>
  <c r="M718" i="4"/>
  <c r="M717" i="4"/>
  <c r="M716" i="4"/>
  <c r="M715" i="4"/>
  <c r="M714" i="4"/>
  <c r="M713" i="4"/>
  <c r="M712" i="4"/>
  <c r="M711" i="4"/>
  <c r="M710" i="4"/>
  <c r="M709" i="4"/>
  <c r="M708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K500" i="4"/>
  <c r="E500" i="4"/>
  <c r="G500" i="4" s="1"/>
  <c r="M499" i="4"/>
  <c r="K499" i="4"/>
  <c r="E499" i="4"/>
  <c r="G499" i="4" s="1"/>
  <c r="M498" i="4"/>
  <c r="K498" i="4"/>
  <c r="E498" i="4"/>
  <c r="G498" i="4" s="1"/>
  <c r="M497" i="4"/>
  <c r="K497" i="4"/>
  <c r="E497" i="4"/>
  <c r="G497" i="4" s="1"/>
  <c r="M496" i="4"/>
  <c r="K496" i="4"/>
  <c r="E496" i="4"/>
  <c r="G496" i="4" s="1"/>
  <c r="M495" i="4"/>
  <c r="K495" i="4"/>
  <c r="E495" i="4"/>
  <c r="G495" i="4" s="1"/>
  <c r="M494" i="4"/>
  <c r="K494" i="4"/>
  <c r="E494" i="4"/>
  <c r="G494" i="4" s="1"/>
  <c r="M493" i="4"/>
  <c r="K493" i="4"/>
  <c r="E493" i="4"/>
  <c r="G493" i="4" s="1"/>
  <c r="M492" i="4"/>
  <c r="K492" i="4"/>
  <c r="G492" i="4"/>
  <c r="E492" i="4"/>
  <c r="M491" i="4"/>
  <c r="K491" i="4"/>
  <c r="E491" i="4"/>
  <c r="G491" i="4" s="1"/>
  <c r="M490" i="4"/>
  <c r="K490" i="4"/>
  <c r="E490" i="4"/>
  <c r="G490" i="4" s="1"/>
  <c r="M489" i="4"/>
  <c r="K489" i="4"/>
  <c r="E489" i="4"/>
  <c r="G489" i="4" s="1"/>
  <c r="M488" i="4"/>
  <c r="K488" i="4"/>
  <c r="E488" i="4"/>
  <c r="G488" i="4" s="1"/>
  <c r="M487" i="4"/>
  <c r="K487" i="4"/>
  <c r="G487" i="4"/>
  <c r="E487" i="4"/>
  <c r="M486" i="4"/>
  <c r="K486" i="4"/>
  <c r="E486" i="4"/>
  <c r="G486" i="4" s="1"/>
  <c r="M485" i="4"/>
  <c r="K485" i="4"/>
  <c r="G485" i="4"/>
  <c r="E485" i="4"/>
  <c r="M484" i="4"/>
  <c r="K484" i="4"/>
  <c r="E484" i="4"/>
  <c r="G484" i="4" s="1"/>
  <c r="M483" i="4"/>
  <c r="K483" i="4"/>
  <c r="E483" i="4"/>
  <c r="G483" i="4" s="1"/>
  <c r="M482" i="4"/>
  <c r="K482" i="4"/>
  <c r="E482" i="4"/>
  <c r="G482" i="4" s="1"/>
  <c r="M481" i="4"/>
  <c r="K481" i="4"/>
  <c r="E481" i="4"/>
  <c r="G481" i="4" s="1"/>
  <c r="M480" i="4"/>
  <c r="K480" i="4"/>
  <c r="G480" i="4"/>
  <c r="E480" i="4"/>
  <c r="M479" i="4"/>
  <c r="K479" i="4"/>
  <c r="E479" i="4"/>
  <c r="G479" i="4" s="1"/>
  <c r="M478" i="4"/>
  <c r="K478" i="4"/>
  <c r="G478" i="4"/>
  <c r="E478" i="4"/>
  <c r="M477" i="4"/>
  <c r="K477" i="4"/>
  <c r="G477" i="4"/>
  <c r="E477" i="4"/>
  <c r="M476" i="4"/>
  <c r="K476" i="4"/>
  <c r="E476" i="4"/>
  <c r="G476" i="4" s="1"/>
  <c r="M475" i="4"/>
  <c r="K475" i="4"/>
  <c r="E475" i="4"/>
  <c r="G475" i="4" s="1"/>
  <c r="M474" i="4"/>
  <c r="K474" i="4"/>
  <c r="E474" i="4"/>
  <c r="G474" i="4" s="1"/>
  <c r="M473" i="4"/>
  <c r="K473" i="4"/>
  <c r="G473" i="4"/>
  <c r="E473" i="4"/>
  <c r="M472" i="4"/>
  <c r="K472" i="4"/>
  <c r="E472" i="4"/>
  <c r="G472" i="4" s="1"/>
  <c r="M471" i="4"/>
  <c r="K471" i="4"/>
  <c r="G471" i="4"/>
  <c r="E471" i="4"/>
  <c r="M470" i="4"/>
  <c r="K470" i="4"/>
  <c r="E470" i="4"/>
  <c r="G470" i="4" s="1"/>
  <c r="M469" i="4"/>
  <c r="K469" i="4"/>
  <c r="E469" i="4"/>
  <c r="G469" i="4" s="1"/>
  <c r="M468" i="4"/>
  <c r="K468" i="4"/>
  <c r="E468" i="4"/>
  <c r="G468" i="4" s="1"/>
  <c r="M467" i="4"/>
  <c r="K467" i="4"/>
  <c r="E467" i="4"/>
  <c r="G467" i="4" s="1"/>
  <c r="M466" i="4"/>
  <c r="K466" i="4"/>
  <c r="E466" i="4"/>
  <c r="G466" i="4" s="1"/>
  <c r="M465" i="4"/>
  <c r="K465" i="4"/>
  <c r="E465" i="4"/>
  <c r="G465" i="4" s="1"/>
  <c r="M464" i="4"/>
  <c r="K464" i="4"/>
  <c r="E464" i="4"/>
  <c r="G464" i="4" s="1"/>
  <c r="M463" i="4"/>
  <c r="K463" i="4"/>
  <c r="E463" i="4"/>
  <c r="G463" i="4" s="1"/>
  <c r="M462" i="4"/>
  <c r="K462" i="4"/>
  <c r="E462" i="4"/>
  <c r="G462" i="4" s="1"/>
  <c r="M461" i="4"/>
  <c r="K461" i="4"/>
  <c r="E461" i="4"/>
  <c r="G461" i="4" s="1"/>
  <c r="M460" i="4"/>
  <c r="K460" i="4"/>
  <c r="G460" i="4"/>
  <c r="E460" i="4"/>
  <c r="M459" i="4"/>
  <c r="K459" i="4"/>
  <c r="E459" i="4"/>
  <c r="G459" i="4" s="1"/>
  <c r="M458" i="4"/>
  <c r="K458" i="4"/>
  <c r="G458" i="4"/>
  <c r="E458" i="4"/>
  <c r="M457" i="4"/>
  <c r="K457" i="4"/>
  <c r="G457" i="4"/>
  <c r="E457" i="4"/>
  <c r="M456" i="4"/>
  <c r="K456" i="4"/>
  <c r="E456" i="4"/>
  <c r="G456" i="4" s="1"/>
  <c r="M455" i="4"/>
  <c r="K455" i="4"/>
  <c r="E455" i="4"/>
  <c r="G455" i="4" s="1"/>
  <c r="M454" i="4"/>
  <c r="K454" i="4"/>
  <c r="E454" i="4"/>
  <c r="G454" i="4" s="1"/>
  <c r="M453" i="4"/>
  <c r="K453" i="4"/>
  <c r="E453" i="4"/>
  <c r="G453" i="4" s="1"/>
  <c r="M452" i="4"/>
  <c r="K452" i="4"/>
  <c r="G452" i="4"/>
  <c r="E452" i="4"/>
  <c r="M451" i="4"/>
  <c r="K451" i="4"/>
  <c r="G451" i="4"/>
  <c r="E451" i="4"/>
  <c r="M450" i="4"/>
  <c r="K450" i="4"/>
  <c r="G450" i="4"/>
  <c r="E450" i="4"/>
  <c r="M449" i="4"/>
  <c r="K449" i="4"/>
  <c r="E449" i="4"/>
  <c r="G449" i="4" s="1"/>
  <c r="M448" i="4"/>
  <c r="K448" i="4"/>
  <c r="E448" i="4"/>
  <c r="G448" i="4" s="1"/>
  <c r="M447" i="4"/>
  <c r="K447" i="4"/>
  <c r="E447" i="4"/>
  <c r="G447" i="4" s="1"/>
  <c r="M446" i="4"/>
  <c r="K446" i="4"/>
  <c r="E446" i="4"/>
  <c r="G446" i="4" s="1"/>
  <c r="M445" i="4"/>
  <c r="K445" i="4"/>
  <c r="E445" i="4"/>
  <c r="G445" i="4" s="1"/>
  <c r="M444" i="4"/>
  <c r="K444" i="4"/>
  <c r="E444" i="4"/>
  <c r="G444" i="4" s="1"/>
  <c r="M443" i="4"/>
  <c r="K443" i="4"/>
  <c r="E443" i="4"/>
  <c r="G443" i="4" s="1"/>
  <c r="M442" i="4"/>
  <c r="K442" i="4"/>
  <c r="E442" i="4"/>
  <c r="G442" i="4" s="1"/>
  <c r="M441" i="4"/>
  <c r="K441" i="4"/>
  <c r="E441" i="4"/>
  <c r="G441" i="4" s="1"/>
  <c r="M440" i="4"/>
  <c r="K440" i="4"/>
  <c r="G440" i="4"/>
  <c r="E440" i="4"/>
  <c r="M439" i="4"/>
  <c r="K439" i="4"/>
  <c r="E439" i="4"/>
  <c r="G439" i="4" s="1"/>
  <c r="M438" i="4"/>
  <c r="K438" i="4"/>
  <c r="E438" i="4"/>
  <c r="G438" i="4" s="1"/>
  <c r="M437" i="4"/>
  <c r="K437" i="4"/>
  <c r="E437" i="4"/>
  <c r="G437" i="4" s="1"/>
  <c r="M436" i="4"/>
  <c r="K436" i="4"/>
  <c r="G436" i="4"/>
  <c r="E436" i="4"/>
  <c r="M435" i="4"/>
  <c r="K435" i="4"/>
  <c r="E435" i="4"/>
  <c r="G435" i="4" s="1"/>
  <c r="M434" i="4"/>
  <c r="K434" i="4"/>
  <c r="E434" i="4"/>
  <c r="G434" i="4" s="1"/>
  <c r="M433" i="4"/>
  <c r="K433" i="4"/>
  <c r="G433" i="4"/>
  <c r="E433" i="4"/>
  <c r="M432" i="4"/>
  <c r="K432" i="4"/>
  <c r="E432" i="4"/>
  <c r="G432" i="4" s="1"/>
  <c r="M431" i="4"/>
  <c r="K431" i="4"/>
  <c r="G431" i="4"/>
  <c r="E431" i="4"/>
  <c r="M430" i="4"/>
  <c r="K430" i="4"/>
  <c r="G430" i="4"/>
  <c r="E430" i="4"/>
  <c r="M429" i="4"/>
  <c r="K429" i="4"/>
  <c r="E429" i="4"/>
  <c r="G429" i="4" s="1"/>
  <c r="M428" i="4"/>
  <c r="K428" i="4"/>
  <c r="E428" i="4"/>
  <c r="G428" i="4" s="1"/>
  <c r="M427" i="4"/>
  <c r="K427" i="4"/>
  <c r="E427" i="4"/>
  <c r="G427" i="4" s="1"/>
  <c r="M426" i="4"/>
  <c r="K426" i="4"/>
  <c r="G426" i="4"/>
  <c r="E426" i="4"/>
  <c r="M425" i="4"/>
  <c r="K425" i="4"/>
  <c r="E425" i="4"/>
  <c r="G425" i="4" s="1"/>
  <c r="M424" i="4"/>
  <c r="K424" i="4"/>
  <c r="E424" i="4"/>
  <c r="G424" i="4" s="1"/>
  <c r="M423" i="4"/>
  <c r="K423" i="4"/>
  <c r="G423" i="4"/>
  <c r="E423" i="4"/>
  <c r="M422" i="4"/>
  <c r="K422" i="4"/>
  <c r="E422" i="4"/>
  <c r="G422" i="4" s="1"/>
  <c r="M421" i="4"/>
  <c r="K421" i="4"/>
  <c r="E421" i="4"/>
  <c r="G421" i="4" s="1"/>
  <c r="M420" i="4"/>
  <c r="K420" i="4"/>
  <c r="E420" i="4"/>
  <c r="G420" i="4" s="1"/>
  <c r="M419" i="4"/>
  <c r="K419" i="4"/>
  <c r="E419" i="4"/>
  <c r="G419" i="4" s="1"/>
  <c r="M418" i="4"/>
  <c r="K418" i="4"/>
  <c r="E418" i="4"/>
  <c r="G418" i="4" s="1"/>
  <c r="M417" i="4"/>
  <c r="K417" i="4"/>
  <c r="E417" i="4"/>
  <c r="G417" i="4" s="1"/>
  <c r="M416" i="4"/>
  <c r="K416" i="4"/>
  <c r="G416" i="4"/>
  <c r="E416" i="4"/>
  <c r="M415" i="4"/>
  <c r="K415" i="4"/>
  <c r="G415" i="4"/>
  <c r="E415" i="4"/>
  <c r="M414" i="4"/>
  <c r="K414" i="4"/>
  <c r="E414" i="4"/>
  <c r="G414" i="4" s="1"/>
  <c r="M413" i="4"/>
  <c r="K413" i="4"/>
  <c r="G413" i="4"/>
  <c r="E413" i="4"/>
  <c r="M412" i="4"/>
  <c r="K412" i="4"/>
  <c r="E412" i="4"/>
  <c r="G412" i="4" s="1"/>
  <c r="M411" i="4"/>
  <c r="K411" i="4"/>
  <c r="E411" i="4"/>
  <c r="G411" i="4" s="1"/>
  <c r="M410" i="4"/>
  <c r="K410" i="4"/>
  <c r="G410" i="4"/>
  <c r="E410" i="4"/>
  <c r="M409" i="4"/>
  <c r="K409" i="4"/>
  <c r="E409" i="4"/>
  <c r="G409" i="4" s="1"/>
  <c r="M408" i="4"/>
  <c r="K408" i="4"/>
  <c r="E408" i="4"/>
  <c r="G408" i="4" s="1"/>
  <c r="M407" i="4"/>
  <c r="K407" i="4"/>
  <c r="E407" i="4"/>
  <c r="G407" i="4" s="1"/>
  <c r="M406" i="4"/>
  <c r="K406" i="4"/>
  <c r="E406" i="4"/>
  <c r="G406" i="4" s="1"/>
  <c r="M405" i="4"/>
  <c r="K405" i="4"/>
  <c r="G405" i="4"/>
  <c r="E405" i="4"/>
  <c r="M404" i="4"/>
  <c r="K404" i="4"/>
  <c r="E404" i="4"/>
  <c r="G404" i="4" s="1"/>
  <c r="M403" i="4"/>
  <c r="K403" i="4"/>
  <c r="G403" i="4"/>
  <c r="E403" i="4"/>
  <c r="M402" i="4"/>
  <c r="K402" i="4"/>
  <c r="E402" i="4"/>
  <c r="G402" i="4" s="1"/>
  <c r="M401" i="4"/>
  <c r="K401" i="4"/>
  <c r="G401" i="4"/>
  <c r="E401" i="4"/>
  <c r="M400" i="4"/>
  <c r="K400" i="4"/>
  <c r="G400" i="4"/>
  <c r="E400" i="4"/>
  <c r="M399" i="4"/>
  <c r="K399" i="4"/>
  <c r="E399" i="4"/>
  <c r="G399" i="4" s="1"/>
  <c r="M398" i="4"/>
  <c r="K398" i="4"/>
  <c r="E398" i="4"/>
  <c r="G398" i="4" s="1"/>
  <c r="M397" i="4"/>
  <c r="K397" i="4"/>
  <c r="E397" i="4"/>
  <c r="G397" i="4" s="1"/>
  <c r="M396" i="4"/>
  <c r="K396" i="4"/>
  <c r="E396" i="4"/>
  <c r="G396" i="4" s="1"/>
  <c r="M395" i="4"/>
  <c r="K395" i="4"/>
  <c r="E395" i="4"/>
  <c r="G395" i="4" s="1"/>
  <c r="M394" i="4"/>
  <c r="K394" i="4"/>
  <c r="E394" i="4"/>
  <c r="G394" i="4" s="1"/>
  <c r="M393" i="4"/>
  <c r="K393" i="4"/>
  <c r="E393" i="4"/>
  <c r="G393" i="4" s="1"/>
  <c r="M392" i="4"/>
  <c r="K392" i="4"/>
  <c r="G392" i="4"/>
  <c r="E392" i="4"/>
  <c r="M391" i="4"/>
  <c r="K391" i="4"/>
  <c r="E391" i="4"/>
  <c r="G391" i="4" s="1"/>
  <c r="M390" i="4"/>
  <c r="K390" i="4"/>
  <c r="E390" i="4"/>
  <c r="G390" i="4" s="1"/>
  <c r="M389" i="4"/>
  <c r="K389" i="4"/>
  <c r="E389" i="4"/>
  <c r="G389" i="4" s="1"/>
  <c r="M388" i="4"/>
  <c r="K388" i="4"/>
  <c r="E388" i="4"/>
  <c r="G388" i="4" s="1"/>
  <c r="M387" i="4"/>
  <c r="K387" i="4"/>
  <c r="G387" i="4"/>
  <c r="E387" i="4"/>
  <c r="M386" i="4"/>
  <c r="K386" i="4"/>
  <c r="E386" i="4"/>
  <c r="G386" i="4" s="1"/>
  <c r="M385" i="4"/>
  <c r="K385" i="4"/>
  <c r="G385" i="4"/>
  <c r="E385" i="4"/>
  <c r="M384" i="4"/>
  <c r="K384" i="4"/>
  <c r="E384" i="4"/>
  <c r="G384" i="4" s="1"/>
  <c r="M383" i="4"/>
  <c r="K383" i="4"/>
  <c r="E383" i="4"/>
  <c r="G383" i="4" s="1"/>
  <c r="M382" i="4"/>
  <c r="K382" i="4"/>
  <c r="E382" i="4"/>
  <c r="G382" i="4" s="1"/>
  <c r="M381" i="4"/>
  <c r="K381" i="4"/>
  <c r="G381" i="4"/>
  <c r="E381" i="4"/>
  <c r="M380" i="4"/>
  <c r="K380" i="4"/>
  <c r="E380" i="4"/>
  <c r="G380" i="4" s="1"/>
  <c r="M379" i="4"/>
  <c r="K379" i="4"/>
  <c r="E379" i="4"/>
  <c r="G379" i="4" s="1"/>
  <c r="M378" i="4"/>
  <c r="K378" i="4"/>
  <c r="G378" i="4"/>
  <c r="E378" i="4"/>
  <c r="M377" i="4"/>
  <c r="K377" i="4"/>
  <c r="E377" i="4"/>
  <c r="G377" i="4" s="1"/>
  <c r="M376" i="4"/>
  <c r="K376" i="4"/>
  <c r="G376" i="4"/>
  <c r="E376" i="4"/>
  <c r="M375" i="4"/>
  <c r="K375" i="4"/>
  <c r="E375" i="4"/>
  <c r="G375" i="4" s="1"/>
  <c r="M374" i="4"/>
  <c r="K374" i="4"/>
  <c r="E374" i="4"/>
  <c r="G374" i="4" s="1"/>
  <c r="M373" i="4"/>
  <c r="K373" i="4"/>
  <c r="G373" i="4"/>
  <c r="E373" i="4"/>
  <c r="M372" i="4"/>
  <c r="K372" i="4"/>
  <c r="G372" i="4"/>
  <c r="E372" i="4"/>
  <c r="M371" i="4"/>
  <c r="K371" i="4"/>
  <c r="E371" i="4"/>
  <c r="G371" i="4" s="1"/>
  <c r="M370" i="4"/>
  <c r="K370" i="4"/>
  <c r="E370" i="4"/>
  <c r="G370" i="4" s="1"/>
  <c r="M369" i="4"/>
  <c r="K369" i="4"/>
  <c r="E369" i="4"/>
  <c r="G369" i="4" s="1"/>
  <c r="M368" i="4"/>
  <c r="K368" i="4"/>
  <c r="E368" i="4"/>
  <c r="G368" i="4" s="1"/>
  <c r="M367" i="4"/>
  <c r="K367" i="4"/>
  <c r="E367" i="4"/>
  <c r="G367" i="4" s="1"/>
  <c r="M366" i="4"/>
  <c r="K366" i="4"/>
  <c r="E366" i="4"/>
  <c r="G366" i="4" s="1"/>
  <c r="M365" i="4"/>
  <c r="K365" i="4"/>
  <c r="G365" i="4"/>
  <c r="E365" i="4"/>
  <c r="M364" i="4"/>
  <c r="K364" i="4"/>
  <c r="E364" i="4"/>
  <c r="G364" i="4" s="1"/>
  <c r="M363" i="4"/>
  <c r="K363" i="4"/>
  <c r="E363" i="4"/>
  <c r="G363" i="4" s="1"/>
  <c r="M362" i="4"/>
  <c r="K362" i="4"/>
  <c r="E362" i="4"/>
  <c r="G362" i="4" s="1"/>
  <c r="M361" i="4"/>
  <c r="K361" i="4"/>
  <c r="G361" i="4"/>
  <c r="E361" i="4"/>
  <c r="M360" i="4"/>
  <c r="K360" i="4"/>
  <c r="E360" i="4"/>
  <c r="G360" i="4" s="1"/>
  <c r="M359" i="4"/>
  <c r="K359" i="4"/>
  <c r="E359" i="4"/>
  <c r="G359" i="4" s="1"/>
  <c r="M358" i="4"/>
  <c r="K358" i="4"/>
  <c r="E358" i="4"/>
  <c r="G358" i="4" s="1"/>
  <c r="M357" i="4"/>
  <c r="K357" i="4"/>
  <c r="G357" i="4"/>
  <c r="E357" i="4"/>
  <c r="M356" i="4"/>
  <c r="K356" i="4"/>
  <c r="E356" i="4"/>
  <c r="G356" i="4" s="1"/>
  <c r="M355" i="4"/>
  <c r="K355" i="4"/>
  <c r="G355" i="4"/>
  <c r="E355" i="4"/>
  <c r="M354" i="4"/>
  <c r="K354" i="4"/>
  <c r="E354" i="4"/>
  <c r="G354" i="4" s="1"/>
  <c r="M353" i="4"/>
  <c r="K353" i="4"/>
  <c r="G353" i="4"/>
  <c r="E353" i="4"/>
  <c r="M352" i="4"/>
  <c r="K352" i="4"/>
  <c r="G352" i="4"/>
  <c r="E352" i="4"/>
  <c r="M351" i="4"/>
  <c r="K351" i="4"/>
  <c r="E351" i="4"/>
  <c r="G351" i="4" s="1"/>
  <c r="M350" i="4"/>
  <c r="K350" i="4"/>
  <c r="E350" i="4"/>
  <c r="G350" i="4" s="1"/>
  <c r="M349" i="4"/>
  <c r="K349" i="4"/>
  <c r="E349" i="4"/>
  <c r="G349" i="4" s="1"/>
  <c r="M348" i="4"/>
  <c r="K348" i="4"/>
  <c r="E348" i="4"/>
  <c r="G348" i="4" s="1"/>
  <c r="M347" i="4"/>
  <c r="K347" i="4"/>
  <c r="E347" i="4"/>
  <c r="G347" i="4" s="1"/>
  <c r="M346" i="4"/>
  <c r="K346" i="4"/>
  <c r="E346" i="4"/>
  <c r="G346" i="4" s="1"/>
  <c r="M345" i="4"/>
  <c r="K345" i="4"/>
  <c r="G345" i="4"/>
  <c r="E345" i="4"/>
  <c r="M344" i="4"/>
  <c r="K344" i="4"/>
  <c r="E344" i="4"/>
  <c r="G344" i="4" s="1"/>
  <c r="M343" i="4"/>
  <c r="K343" i="4"/>
  <c r="G343" i="4"/>
  <c r="E343" i="4"/>
  <c r="M342" i="4"/>
  <c r="K342" i="4"/>
  <c r="G342" i="4"/>
  <c r="E342" i="4"/>
  <c r="M341" i="4"/>
  <c r="K341" i="4"/>
  <c r="E341" i="4"/>
  <c r="G341" i="4" s="1"/>
  <c r="M340" i="4"/>
  <c r="K340" i="4"/>
  <c r="E340" i="4"/>
  <c r="G340" i="4" s="1"/>
  <c r="M339" i="4"/>
  <c r="K339" i="4"/>
  <c r="E339" i="4"/>
  <c r="G339" i="4" s="1"/>
  <c r="M338" i="4"/>
  <c r="K338" i="4"/>
  <c r="G338" i="4"/>
  <c r="E338" i="4"/>
  <c r="M337" i="4"/>
  <c r="K337" i="4"/>
  <c r="E337" i="4"/>
  <c r="G337" i="4" s="1"/>
  <c r="M336" i="4"/>
  <c r="K336" i="4"/>
  <c r="G336" i="4"/>
  <c r="E336" i="4"/>
  <c r="M335" i="4"/>
  <c r="K335" i="4"/>
  <c r="G335" i="4"/>
  <c r="E335" i="4"/>
  <c r="M334" i="4"/>
  <c r="K334" i="4"/>
  <c r="E334" i="4"/>
  <c r="G334" i="4" s="1"/>
  <c r="M333" i="4"/>
  <c r="K333" i="4"/>
  <c r="E333" i="4"/>
  <c r="G333" i="4" s="1"/>
  <c r="M332" i="4"/>
  <c r="K332" i="4"/>
  <c r="E332" i="4"/>
  <c r="G332" i="4" s="1"/>
  <c r="M331" i="4"/>
  <c r="K331" i="4"/>
  <c r="G331" i="4"/>
  <c r="E331" i="4"/>
  <c r="M330" i="4"/>
  <c r="K330" i="4"/>
  <c r="G330" i="4"/>
  <c r="E330" i="4"/>
  <c r="M329" i="4"/>
  <c r="K329" i="4"/>
  <c r="E329" i="4"/>
  <c r="G329" i="4" s="1"/>
  <c r="M328" i="4"/>
  <c r="K328" i="4"/>
  <c r="G328" i="4"/>
  <c r="E328" i="4"/>
  <c r="M327" i="4"/>
  <c r="K327" i="4"/>
  <c r="G327" i="4"/>
  <c r="E327" i="4"/>
  <c r="M326" i="4"/>
  <c r="K326" i="4"/>
  <c r="E326" i="4"/>
  <c r="G326" i="4" s="1"/>
  <c r="M325" i="4"/>
  <c r="K325" i="4"/>
  <c r="E325" i="4"/>
  <c r="G325" i="4" s="1"/>
  <c r="M324" i="4"/>
  <c r="K324" i="4"/>
  <c r="E324" i="4"/>
  <c r="G324" i="4" s="1"/>
  <c r="M323" i="4"/>
  <c r="K323" i="4"/>
  <c r="E323" i="4"/>
  <c r="G323" i="4" s="1"/>
  <c r="M322" i="4"/>
  <c r="K322" i="4"/>
  <c r="G322" i="4"/>
  <c r="E322" i="4"/>
  <c r="M321" i="4"/>
  <c r="K321" i="4"/>
  <c r="E321" i="4"/>
  <c r="G321" i="4" s="1"/>
  <c r="M320" i="4"/>
  <c r="K320" i="4"/>
  <c r="E320" i="4"/>
  <c r="G320" i="4" s="1"/>
  <c r="M319" i="4"/>
  <c r="K319" i="4"/>
  <c r="E319" i="4"/>
  <c r="G319" i="4" s="1"/>
  <c r="M318" i="4"/>
  <c r="K318" i="4"/>
  <c r="E318" i="4"/>
  <c r="G318" i="4" s="1"/>
  <c r="M317" i="4"/>
  <c r="K317" i="4"/>
  <c r="G317" i="4"/>
  <c r="E317" i="4"/>
  <c r="M316" i="4"/>
  <c r="K316" i="4"/>
  <c r="E316" i="4"/>
  <c r="G316" i="4" s="1"/>
  <c r="M315" i="4"/>
  <c r="K315" i="4"/>
  <c r="G315" i="4"/>
  <c r="E315" i="4"/>
  <c r="M314" i="4"/>
  <c r="K314" i="4"/>
  <c r="E314" i="4"/>
  <c r="G314" i="4" s="1"/>
  <c r="M313" i="4"/>
  <c r="K313" i="4"/>
  <c r="G313" i="4"/>
  <c r="E313" i="4"/>
  <c r="M312" i="4"/>
  <c r="K312" i="4"/>
  <c r="E312" i="4"/>
  <c r="G312" i="4" s="1"/>
  <c r="M311" i="4"/>
  <c r="K311" i="4"/>
  <c r="G311" i="4"/>
  <c r="E311" i="4"/>
  <c r="M310" i="4"/>
  <c r="K310" i="4"/>
  <c r="G310" i="4"/>
  <c r="E310" i="4"/>
  <c r="M309" i="4"/>
  <c r="K309" i="4"/>
  <c r="E309" i="4"/>
  <c r="G309" i="4" s="1"/>
  <c r="M308" i="4"/>
  <c r="K308" i="4"/>
  <c r="E308" i="4"/>
  <c r="G308" i="4" s="1"/>
  <c r="M307" i="4"/>
  <c r="K307" i="4"/>
  <c r="E307" i="4"/>
  <c r="G307" i="4" s="1"/>
  <c r="M306" i="4"/>
  <c r="K306" i="4"/>
  <c r="E306" i="4"/>
  <c r="G306" i="4" s="1"/>
  <c r="M305" i="4"/>
  <c r="K305" i="4"/>
  <c r="G305" i="4"/>
  <c r="E305" i="4"/>
  <c r="M304" i="4"/>
  <c r="K304" i="4"/>
  <c r="E304" i="4"/>
  <c r="G304" i="4" s="1"/>
  <c r="M303" i="4"/>
  <c r="K303" i="4"/>
  <c r="E303" i="4"/>
  <c r="G303" i="4" s="1"/>
  <c r="M302" i="4"/>
  <c r="K302" i="4"/>
  <c r="G302" i="4"/>
  <c r="E302" i="4"/>
  <c r="M301" i="4"/>
  <c r="K301" i="4"/>
  <c r="G301" i="4"/>
  <c r="E301" i="4"/>
  <c r="M300" i="4"/>
  <c r="K300" i="4"/>
  <c r="E300" i="4"/>
  <c r="G300" i="4" s="1"/>
  <c r="M299" i="4"/>
  <c r="K299" i="4"/>
  <c r="E299" i="4"/>
  <c r="G299" i="4" s="1"/>
  <c r="M298" i="4"/>
  <c r="K298" i="4"/>
  <c r="E298" i="4"/>
  <c r="G298" i="4" s="1"/>
  <c r="M297" i="4"/>
  <c r="K297" i="4"/>
  <c r="G297" i="4"/>
  <c r="E297" i="4"/>
  <c r="M296" i="4"/>
  <c r="K296" i="4"/>
  <c r="G296" i="4"/>
  <c r="E296" i="4"/>
  <c r="M295" i="4"/>
  <c r="K295" i="4"/>
  <c r="E295" i="4"/>
  <c r="G295" i="4" s="1"/>
  <c r="M294" i="4"/>
  <c r="K294" i="4"/>
  <c r="E294" i="4"/>
  <c r="G294" i="4" s="1"/>
  <c r="M293" i="4"/>
  <c r="K293" i="4"/>
  <c r="E293" i="4"/>
  <c r="G293" i="4" s="1"/>
  <c r="M292" i="4"/>
  <c r="K292" i="4"/>
  <c r="E292" i="4"/>
  <c r="G292" i="4" s="1"/>
  <c r="M291" i="4"/>
  <c r="K291" i="4"/>
  <c r="E291" i="4"/>
  <c r="G291" i="4" s="1"/>
  <c r="M290" i="4"/>
  <c r="K290" i="4"/>
  <c r="G290" i="4"/>
  <c r="E290" i="4"/>
  <c r="M289" i="4"/>
  <c r="K289" i="4"/>
  <c r="E289" i="4"/>
  <c r="G289" i="4" s="1"/>
  <c r="M288" i="4"/>
  <c r="K288" i="4"/>
  <c r="E288" i="4"/>
  <c r="G288" i="4" s="1"/>
  <c r="M287" i="4"/>
  <c r="K287" i="4"/>
  <c r="E287" i="4"/>
  <c r="G287" i="4" s="1"/>
  <c r="M286" i="4"/>
  <c r="K286" i="4"/>
  <c r="G286" i="4"/>
  <c r="E286" i="4"/>
  <c r="M285" i="4"/>
  <c r="K285" i="4"/>
  <c r="G285" i="4"/>
  <c r="E285" i="4"/>
  <c r="M284" i="4"/>
  <c r="K284" i="4"/>
  <c r="E284" i="4"/>
  <c r="G284" i="4" s="1"/>
  <c r="M283" i="4"/>
  <c r="K283" i="4"/>
  <c r="E283" i="4"/>
  <c r="G283" i="4" s="1"/>
  <c r="M282" i="4"/>
  <c r="K282" i="4"/>
  <c r="E282" i="4"/>
  <c r="G282" i="4" s="1"/>
  <c r="M281" i="4"/>
  <c r="K281" i="4"/>
  <c r="E281" i="4"/>
  <c r="G281" i="4" s="1"/>
  <c r="M280" i="4"/>
  <c r="K280" i="4"/>
  <c r="E280" i="4"/>
  <c r="G280" i="4" s="1"/>
  <c r="M279" i="4"/>
  <c r="K279" i="4"/>
  <c r="E279" i="4"/>
  <c r="G279" i="4" s="1"/>
  <c r="M278" i="4"/>
  <c r="K278" i="4"/>
  <c r="G278" i="4"/>
  <c r="E278" i="4"/>
  <c r="M277" i="4"/>
  <c r="K277" i="4"/>
  <c r="E277" i="4"/>
  <c r="G277" i="4" s="1"/>
  <c r="M276" i="4"/>
  <c r="K276" i="4"/>
  <c r="E276" i="4"/>
  <c r="G276" i="4" s="1"/>
  <c r="M275" i="4"/>
  <c r="K275" i="4"/>
  <c r="E275" i="4"/>
  <c r="G275" i="4" s="1"/>
  <c r="M274" i="4"/>
  <c r="K274" i="4"/>
  <c r="E274" i="4"/>
  <c r="G274" i="4" s="1"/>
  <c r="M273" i="4"/>
  <c r="K273" i="4"/>
  <c r="G273" i="4"/>
  <c r="E273" i="4"/>
  <c r="M272" i="4"/>
  <c r="K272" i="4"/>
  <c r="G272" i="4"/>
  <c r="E272" i="4"/>
  <c r="M271" i="4"/>
  <c r="K271" i="4"/>
  <c r="G271" i="4"/>
  <c r="E271" i="4"/>
  <c r="M270" i="4"/>
  <c r="K270" i="4"/>
  <c r="G270" i="4"/>
  <c r="E270" i="4"/>
  <c r="M269" i="4"/>
  <c r="K269" i="4"/>
  <c r="E269" i="4"/>
  <c r="G269" i="4" s="1"/>
  <c r="M268" i="4"/>
  <c r="K268" i="4"/>
  <c r="E268" i="4"/>
  <c r="G268" i="4" s="1"/>
  <c r="M267" i="4"/>
  <c r="K267" i="4"/>
  <c r="E267" i="4"/>
  <c r="G267" i="4" s="1"/>
  <c r="M266" i="4"/>
  <c r="K266" i="4"/>
  <c r="E266" i="4"/>
  <c r="G266" i="4" s="1"/>
  <c r="M265" i="4"/>
  <c r="K265" i="4"/>
  <c r="E265" i="4"/>
  <c r="G265" i="4" s="1"/>
  <c r="M264" i="4"/>
  <c r="K264" i="4"/>
  <c r="E264" i="4"/>
  <c r="G264" i="4" s="1"/>
  <c r="M263" i="4"/>
  <c r="K263" i="4"/>
  <c r="G263" i="4"/>
  <c r="E263" i="4"/>
  <c r="M262" i="4"/>
  <c r="K262" i="4"/>
  <c r="E262" i="4"/>
  <c r="G262" i="4" s="1"/>
  <c r="M261" i="4"/>
  <c r="K261" i="4"/>
  <c r="G261" i="4"/>
  <c r="E261" i="4"/>
  <c r="M260" i="4"/>
  <c r="K260" i="4"/>
  <c r="E260" i="4"/>
  <c r="G260" i="4" s="1"/>
  <c r="M259" i="4"/>
  <c r="K259" i="4"/>
  <c r="E259" i="4"/>
  <c r="G259" i="4" s="1"/>
  <c r="M258" i="4"/>
  <c r="K258" i="4"/>
  <c r="G258" i="4"/>
  <c r="E258" i="4"/>
  <c r="M257" i="4"/>
  <c r="K257" i="4"/>
  <c r="G257" i="4"/>
  <c r="E257" i="4"/>
  <c r="M256" i="4"/>
  <c r="K256" i="4"/>
  <c r="G256" i="4"/>
  <c r="E256" i="4"/>
  <c r="M255" i="4"/>
  <c r="K255" i="4"/>
  <c r="E255" i="4"/>
  <c r="G255" i="4" s="1"/>
  <c r="M254" i="4"/>
  <c r="K254" i="4"/>
  <c r="E254" i="4"/>
  <c r="G254" i="4" s="1"/>
  <c r="M253" i="4"/>
  <c r="K253" i="4"/>
  <c r="E253" i="4"/>
  <c r="G253" i="4" s="1"/>
  <c r="M252" i="4"/>
  <c r="K252" i="4"/>
  <c r="G252" i="4"/>
  <c r="E252" i="4"/>
  <c r="M251" i="4"/>
  <c r="K251" i="4"/>
  <c r="E251" i="4"/>
  <c r="G251" i="4" s="1"/>
  <c r="M250" i="4"/>
  <c r="K250" i="4"/>
  <c r="E250" i="4"/>
  <c r="G250" i="4" s="1"/>
  <c r="M249" i="4"/>
  <c r="K249" i="4"/>
  <c r="E249" i="4"/>
  <c r="G249" i="4" s="1"/>
  <c r="M248" i="4"/>
  <c r="K248" i="4"/>
  <c r="E248" i="4"/>
  <c r="G248" i="4" s="1"/>
  <c r="M247" i="4"/>
  <c r="K247" i="4"/>
  <c r="E247" i="4"/>
  <c r="G247" i="4" s="1"/>
  <c r="M246" i="4"/>
  <c r="K246" i="4"/>
  <c r="E246" i="4"/>
  <c r="G246" i="4" s="1"/>
  <c r="M245" i="4"/>
  <c r="K245" i="4"/>
  <c r="G245" i="4"/>
  <c r="E245" i="4"/>
  <c r="M244" i="4"/>
  <c r="K244" i="4"/>
  <c r="E244" i="4"/>
  <c r="G244" i="4" s="1"/>
  <c r="M243" i="4"/>
  <c r="K243" i="4"/>
  <c r="E243" i="4"/>
  <c r="G243" i="4" s="1"/>
  <c r="M242" i="4"/>
  <c r="K242" i="4"/>
  <c r="G242" i="4"/>
  <c r="E242" i="4"/>
  <c r="M241" i="4"/>
  <c r="K241" i="4"/>
  <c r="E241" i="4"/>
  <c r="G241" i="4" s="1"/>
  <c r="M240" i="4"/>
  <c r="K240" i="4"/>
  <c r="E240" i="4"/>
  <c r="G240" i="4" s="1"/>
  <c r="M239" i="4"/>
  <c r="K239" i="4"/>
  <c r="E239" i="4"/>
  <c r="G239" i="4" s="1"/>
  <c r="M238" i="4"/>
  <c r="K238" i="4"/>
  <c r="E238" i="4"/>
  <c r="G238" i="4" s="1"/>
  <c r="M237" i="4"/>
  <c r="K237" i="4"/>
  <c r="E237" i="4"/>
  <c r="G237" i="4" s="1"/>
  <c r="M236" i="4"/>
  <c r="K236" i="4"/>
  <c r="G236" i="4"/>
  <c r="E236" i="4"/>
  <c r="M235" i="4"/>
  <c r="K235" i="4"/>
  <c r="G235" i="4"/>
  <c r="E235" i="4"/>
  <c r="M234" i="4"/>
  <c r="K234" i="4"/>
  <c r="E234" i="4"/>
  <c r="G234" i="4" s="1"/>
  <c r="M233" i="4"/>
  <c r="K233" i="4"/>
  <c r="E233" i="4"/>
  <c r="G233" i="4" s="1"/>
  <c r="M232" i="4"/>
  <c r="K232" i="4"/>
  <c r="G232" i="4"/>
  <c r="E232" i="4"/>
  <c r="M231" i="4"/>
  <c r="K231" i="4"/>
  <c r="G231" i="4"/>
  <c r="E231" i="4"/>
  <c r="M230" i="4"/>
  <c r="K230" i="4"/>
  <c r="E230" i="4"/>
  <c r="G230" i="4" s="1"/>
  <c r="M229" i="4"/>
  <c r="K229" i="4"/>
  <c r="E229" i="4"/>
  <c r="G229" i="4" s="1"/>
  <c r="M228" i="4"/>
  <c r="K228" i="4"/>
  <c r="E228" i="4"/>
  <c r="G228" i="4" s="1"/>
  <c r="M227" i="4"/>
  <c r="K227" i="4"/>
  <c r="G227" i="4"/>
  <c r="E227" i="4"/>
  <c r="M226" i="4"/>
  <c r="K226" i="4"/>
  <c r="G226" i="4"/>
  <c r="E226" i="4"/>
  <c r="M225" i="4"/>
  <c r="K225" i="4"/>
  <c r="E225" i="4"/>
  <c r="G225" i="4" s="1"/>
  <c r="M224" i="4"/>
  <c r="K224" i="4"/>
  <c r="E224" i="4"/>
  <c r="G224" i="4" s="1"/>
  <c r="M223" i="4"/>
  <c r="K223" i="4"/>
  <c r="E223" i="4"/>
  <c r="G223" i="4" s="1"/>
  <c r="M222" i="4"/>
  <c r="K222" i="4"/>
  <c r="G222" i="4"/>
  <c r="E222" i="4"/>
  <c r="M221" i="4"/>
  <c r="K221" i="4"/>
  <c r="E221" i="4"/>
  <c r="G221" i="4" s="1"/>
  <c r="M220" i="4"/>
  <c r="K220" i="4"/>
  <c r="E220" i="4"/>
  <c r="G220" i="4" s="1"/>
  <c r="M219" i="4"/>
  <c r="K219" i="4"/>
  <c r="E219" i="4"/>
  <c r="G219" i="4" s="1"/>
  <c r="M218" i="4"/>
  <c r="K218" i="4"/>
  <c r="G218" i="4"/>
  <c r="E218" i="4"/>
  <c r="M217" i="4"/>
  <c r="K217" i="4"/>
  <c r="G217" i="4"/>
  <c r="E217" i="4"/>
  <c r="M216" i="4"/>
  <c r="K216" i="4"/>
  <c r="E216" i="4"/>
  <c r="G216" i="4" s="1"/>
  <c r="M215" i="4"/>
  <c r="K215" i="4"/>
  <c r="G215" i="4"/>
  <c r="E215" i="4"/>
  <c r="M214" i="4"/>
  <c r="K214" i="4"/>
  <c r="E214" i="4"/>
  <c r="G214" i="4" s="1"/>
  <c r="M213" i="4"/>
  <c r="K213" i="4"/>
  <c r="E213" i="4"/>
  <c r="G213" i="4" s="1"/>
  <c r="M212" i="4"/>
  <c r="K212" i="4"/>
  <c r="E212" i="4"/>
  <c r="G212" i="4" s="1"/>
  <c r="M211" i="4"/>
  <c r="K211" i="4"/>
  <c r="G211" i="4"/>
  <c r="E211" i="4"/>
  <c r="M210" i="4"/>
  <c r="K210" i="4"/>
  <c r="G210" i="4"/>
  <c r="E210" i="4"/>
  <c r="M209" i="4"/>
  <c r="K209" i="4"/>
  <c r="E209" i="4"/>
  <c r="G209" i="4" s="1"/>
  <c r="M208" i="4"/>
  <c r="K208" i="4"/>
  <c r="E208" i="4"/>
  <c r="G208" i="4" s="1"/>
  <c r="M207" i="4"/>
  <c r="K207" i="4"/>
  <c r="E207" i="4"/>
  <c r="G207" i="4" s="1"/>
  <c r="M206" i="4"/>
  <c r="K206" i="4"/>
  <c r="E206" i="4"/>
  <c r="G206" i="4" s="1"/>
  <c r="M205" i="4"/>
  <c r="K205" i="4"/>
  <c r="E205" i="4"/>
  <c r="G205" i="4" s="1"/>
  <c r="M204" i="4"/>
  <c r="K204" i="4"/>
  <c r="E204" i="4"/>
  <c r="G204" i="4" s="1"/>
  <c r="M203" i="4"/>
  <c r="K203" i="4"/>
  <c r="E203" i="4"/>
  <c r="G203" i="4" s="1"/>
  <c r="M202" i="4"/>
  <c r="K202" i="4"/>
  <c r="G202" i="4"/>
  <c r="E202" i="4"/>
  <c r="M201" i="4"/>
  <c r="K201" i="4"/>
  <c r="G201" i="4"/>
  <c r="E201" i="4"/>
  <c r="M200" i="4"/>
  <c r="K200" i="4"/>
  <c r="G200" i="4"/>
  <c r="E200" i="4"/>
  <c r="M199" i="4"/>
  <c r="K199" i="4"/>
  <c r="E199" i="4"/>
  <c r="G199" i="4" s="1"/>
  <c r="M198" i="4"/>
  <c r="K198" i="4"/>
  <c r="E198" i="4"/>
  <c r="G198" i="4" s="1"/>
  <c r="M197" i="4"/>
  <c r="K197" i="4"/>
  <c r="E197" i="4"/>
  <c r="G197" i="4" s="1"/>
  <c r="M196" i="4"/>
  <c r="K196" i="4"/>
  <c r="E196" i="4"/>
  <c r="G196" i="4" s="1"/>
  <c r="M195" i="4"/>
  <c r="K195" i="4"/>
  <c r="G195" i="4"/>
  <c r="E195" i="4"/>
  <c r="M194" i="4"/>
  <c r="K194" i="4"/>
  <c r="E194" i="4"/>
  <c r="G194" i="4" s="1"/>
  <c r="M193" i="4"/>
  <c r="K193" i="4"/>
  <c r="G193" i="4"/>
  <c r="E193" i="4"/>
  <c r="M192" i="4"/>
  <c r="K192" i="4"/>
  <c r="E192" i="4"/>
  <c r="G192" i="4" s="1"/>
  <c r="M191" i="4"/>
  <c r="K191" i="4"/>
  <c r="E191" i="4"/>
  <c r="G191" i="4" s="1"/>
  <c r="M190" i="4"/>
  <c r="K190" i="4"/>
  <c r="E190" i="4"/>
  <c r="G190" i="4" s="1"/>
  <c r="M189" i="4"/>
  <c r="K189" i="4"/>
  <c r="E189" i="4"/>
  <c r="G189" i="4" s="1"/>
  <c r="M188" i="4"/>
  <c r="K188" i="4"/>
  <c r="E188" i="4"/>
  <c r="G188" i="4" s="1"/>
  <c r="M187" i="4"/>
  <c r="K187" i="4"/>
  <c r="E187" i="4"/>
  <c r="G187" i="4" s="1"/>
  <c r="M186" i="4"/>
  <c r="K186" i="4"/>
  <c r="G186" i="4"/>
  <c r="E186" i="4"/>
  <c r="M185" i="4"/>
  <c r="K185" i="4"/>
  <c r="E185" i="4"/>
  <c r="G185" i="4" s="1"/>
  <c r="M184" i="4"/>
  <c r="K184" i="4"/>
  <c r="E184" i="4"/>
  <c r="G184" i="4" s="1"/>
  <c r="M183" i="4"/>
  <c r="K183" i="4"/>
  <c r="E183" i="4"/>
  <c r="G183" i="4" s="1"/>
  <c r="M182" i="4"/>
  <c r="K182" i="4"/>
  <c r="G182" i="4"/>
  <c r="E182" i="4"/>
  <c r="M181" i="4"/>
  <c r="K181" i="4"/>
  <c r="E181" i="4"/>
  <c r="G181" i="4" s="1"/>
  <c r="M180" i="4"/>
  <c r="K180" i="4"/>
  <c r="E180" i="4"/>
  <c r="G180" i="4" s="1"/>
  <c r="M179" i="4"/>
  <c r="K179" i="4"/>
  <c r="E179" i="4"/>
  <c r="G179" i="4" s="1"/>
  <c r="M178" i="4"/>
  <c r="K178" i="4"/>
  <c r="G178" i="4"/>
  <c r="E178" i="4"/>
  <c r="M177" i="4"/>
  <c r="K177" i="4"/>
  <c r="E177" i="4"/>
  <c r="G177" i="4" s="1"/>
  <c r="M176" i="4"/>
  <c r="K176" i="4"/>
  <c r="E176" i="4"/>
  <c r="G176" i="4" s="1"/>
  <c r="M175" i="4"/>
  <c r="K175" i="4"/>
  <c r="E175" i="4"/>
  <c r="G175" i="4" s="1"/>
  <c r="M174" i="4"/>
  <c r="K174" i="4"/>
  <c r="E174" i="4"/>
  <c r="G174" i="4" s="1"/>
  <c r="M173" i="4"/>
  <c r="K173" i="4"/>
  <c r="G173" i="4"/>
  <c r="E173" i="4"/>
  <c r="M172" i="4"/>
  <c r="K172" i="4"/>
  <c r="G172" i="4"/>
  <c r="E172" i="4"/>
  <c r="M171" i="4"/>
  <c r="K171" i="4"/>
  <c r="E171" i="4"/>
  <c r="G171" i="4" s="1"/>
  <c r="M170" i="4"/>
  <c r="K170" i="4"/>
  <c r="G170" i="4"/>
  <c r="E170" i="4"/>
  <c r="M169" i="4"/>
  <c r="K169" i="4"/>
  <c r="E169" i="4"/>
  <c r="G169" i="4" s="1"/>
  <c r="M168" i="4"/>
  <c r="K168" i="4"/>
  <c r="G168" i="4"/>
  <c r="E168" i="4"/>
  <c r="M167" i="4"/>
  <c r="K167" i="4"/>
  <c r="E167" i="4"/>
  <c r="G167" i="4" s="1"/>
  <c r="M166" i="4"/>
  <c r="K166" i="4"/>
  <c r="G166" i="4"/>
  <c r="E166" i="4"/>
  <c r="M165" i="4"/>
  <c r="K165" i="4"/>
  <c r="E165" i="4"/>
  <c r="G165" i="4" s="1"/>
  <c r="M164" i="4"/>
  <c r="K164" i="4"/>
  <c r="E164" i="4"/>
  <c r="G164" i="4" s="1"/>
  <c r="M163" i="4"/>
  <c r="K163" i="4"/>
  <c r="E163" i="4"/>
  <c r="G163" i="4" s="1"/>
  <c r="M162" i="4"/>
  <c r="K162" i="4"/>
  <c r="E162" i="4"/>
  <c r="G162" i="4" s="1"/>
  <c r="M161" i="4"/>
  <c r="K161" i="4"/>
  <c r="G161" i="4"/>
  <c r="E161" i="4"/>
  <c r="M160" i="4"/>
  <c r="K160" i="4"/>
  <c r="E160" i="4"/>
  <c r="G160" i="4" s="1"/>
  <c r="M159" i="4"/>
  <c r="K159" i="4"/>
  <c r="E159" i="4"/>
  <c r="G159" i="4" s="1"/>
  <c r="M158" i="4"/>
  <c r="K158" i="4"/>
  <c r="E158" i="4"/>
  <c r="G158" i="4" s="1"/>
  <c r="M157" i="4"/>
  <c r="K157" i="4"/>
  <c r="G157" i="4"/>
  <c r="E157" i="4"/>
  <c r="M156" i="4"/>
  <c r="K156" i="4"/>
  <c r="G156" i="4"/>
  <c r="E156" i="4"/>
  <c r="M155" i="4"/>
  <c r="K155" i="4"/>
  <c r="G155" i="4"/>
  <c r="E155" i="4"/>
  <c r="M154" i="4"/>
  <c r="K154" i="4"/>
  <c r="E154" i="4"/>
  <c r="G154" i="4" s="1"/>
  <c r="M153" i="4"/>
  <c r="K153" i="4"/>
  <c r="E153" i="4"/>
  <c r="G153" i="4" s="1"/>
  <c r="M152" i="4"/>
  <c r="K152" i="4"/>
  <c r="G152" i="4"/>
  <c r="E152" i="4"/>
  <c r="M151" i="4"/>
  <c r="K151" i="4"/>
  <c r="E151" i="4"/>
  <c r="G151" i="4" s="1"/>
  <c r="M150" i="4"/>
  <c r="K150" i="4"/>
  <c r="G150" i="4"/>
  <c r="E150" i="4"/>
  <c r="M149" i="4"/>
  <c r="K149" i="4"/>
  <c r="E149" i="4"/>
  <c r="G149" i="4" s="1"/>
  <c r="M148" i="4"/>
  <c r="K148" i="4"/>
  <c r="E148" i="4"/>
  <c r="G148" i="4" s="1"/>
  <c r="M147" i="4"/>
  <c r="K147" i="4"/>
  <c r="E147" i="4"/>
  <c r="G147" i="4" s="1"/>
  <c r="M146" i="4"/>
  <c r="K146" i="4"/>
  <c r="E146" i="4"/>
  <c r="G146" i="4" s="1"/>
  <c r="M145" i="4"/>
  <c r="K145" i="4"/>
  <c r="G145" i="4"/>
  <c r="E145" i="4"/>
  <c r="M144" i="4"/>
  <c r="K144" i="4"/>
  <c r="E144" i="4"/>
  <c r="G144" i="4" s="1"/>
  <c r="M143" i="4"/>
  <c r="K143" i="4"/>
  <c r="G143" i="4"/>
  <c r="E143" i="4"/>
  <c r="M142" i="4"/>
  <c r="K142" i="4"/>
  <c r="G142" i="4"/>
  <c r="E142" i="4"/>
  <c r="M141" i="4"/>
  <c r="K141" i="4"/>
  <c r="E141" i="4"/>
  <c r="G141" i="4" s="1"/>
  <c r="M140" i="4"/>
  <c r="K140" i="4"/>
  <c r="E140" i="4"/>
  <c r="G140" i="4" s="1"/>
  <c r="M139" i="4"/>
  <c r="K139" i="4"/>
  <c r="E139" i="4"/>
  <c r="G139" i="4" s="1"/>
  <c r="M138" i="4"/>
  <c r="K138" i="4"/>
  <c r="E138" i="4"/>
  <c r="G138" i="4" s="1"/>
  <c r="M137" i="4"/>
  <c r="K137" i="4"/>
  <c r="E137" i="4"/>
  <c r="G137" i="4" s="1"/>
  <c r="M136" i="4"/>
  <c r="K136" i="4"/>
  <c r="G136" i="4"/>
  <c r="E136" i="4"/>
  <c r="M135" i="4"/>
  <c r="K135" i="4"/>
  <c r="E135" i="4"/>
  <c r="G135" i="4" s="1"/>
  <c r="M134" i="4"/>
  <c r="K134" i="4"/>
  <c r="E134" i="4"/>
  <c r="G134" i="4" s="1"/>
  <c r="M133" i="4"/>
  <c r="K133" i="4"/>
  <c r="E133" i="4"/>
  <c r="G133" i="4" s="1"/>
  <c r="M132" i="4"/>
  <c r="K132" i="4"/>
  <c r="G132" i="4"/>
  <c r="E132" i="4"/>
  <c r="M131" i="4"/>
  <c r="K131" i="4"/>
  <c r="G131" i="4"/>
  <c r="E131" i="4"/>
  <c r="M130" i="4"/>
  <c r="K130" i="4"/>
  <c r="G130" i="4"/>
  <c r="E130" i="4"/>
  <c r="M129" i="4"/>
  <c r="K129" i="4"/>
  <c r="E129" i="4"/>
  <c r="G129" i="4" s="1"/>
  <c r="M128" i="4"/>
  <c r="K128" i="4"/>
  <c r="E128" i="4"/>
  <c r="G128" i="4" s="1"/>
  <c r="M127" i="4"/>
  <c r="K127" i="4"/>
  <c r="G127" i="4"/>
  <c r="E127" i="4"/>
  <c r="M126" i="4"/>
  <c r="K126" i="4"/>
  <c r="E126" i="4"/>
  <c r="G126" i="4" s="1"/>
  <c r="M125" i="4"/>
  <c r="K125" i="4"/>
  <c r="E125" i="4"/>
  <c r="G125" i="4" s="1"/>
  <c r="M124" i="4"/>
  <c r="K124" i="4"/>
  <c r="E124" i="4"/>
  <c r="G124" i="4" s="1"/>
  <c r="M123" i="4"/>
  <c r="K123" i="4"/>
  <c r="E123" i="4"/>
  <c r="G123" i="4" s="1"/>
  <c r="M122" i="4"/>
  <c r="K122" i="4"/>
  <c r="G122" i="4"/>
  <c r="E122" i="4"/>
  <c r="M121" i="4"/>
  <c r="K121" i="4"/>
  <c r="E121" i="4"/>
  <c r="G121" i="4" s="1"/>
  <c r="M120" i="4"/>
  <c r="K120" i="4"/>
  <c r="E120" i="4"/>
  <c r="G120" i="4" s="1"/>
  <c r="M119" i="4"/>
  <c r="K119" i="4"/>
  <c r="E119" i="4"/>
  <c r="G119" i="4" s="1"/>
  <c r="M118" i="4"/>
  <c r="K118" i="4"/>
  <c r="G118" i="4"/>
  <c r="E118" i="4"/>
  <c r="M117" i="4"/>
  <c r="K117" i="4"/>
  <c r="E117" i="4"/>
  <c r="G117" i="4" s="1"/>
  <c r="M116" i="4"/>
  <c r="K116" i="4"/>
  <c r="G116" i="4"/>
  <c r="E116" i="4"/>
  <c r="M115" i="4"/>
  <c r="K115" i="4"/>
  <c r="G115" i="4"/>
  <c r="E115" i="4"/>
  <c r="M114" i="4"/>
  <c r="K114" i="4"/>
  <c r="E114" i="4"/>
  <c r="G114" i="4" s="1"/>
  <c r="M113" i="4"/>
  <c r="K113" i="4"/>
  <c r="E113" i="4"/>
  <c r="G113" i="4" s="1"/>
  <c r="M112" i="4"/>
  <c r="K112" i="4"/>
  <c r="G112" i="4"/>
  <c r="E112" i="4"/>
  <c r="M111" i="4"/>
  <c r="K111" i="4"/>
  <c r="G111" i="4"/>
  <c r="E111" i="4"/>
  <c r="M110" i="4"/>
  <c r="K110" i="4"/>
  <c r="G110" i="4"/>
  <c r="E110" i="4"/>
  <c r="M109" i="4"/>
  <c r="K109" i="4"/>
  <c r="E109" i="4"/>
  <c r="G109" i="4" s="1"/>
  <c r="M108" i="4"/>
  <c r="K108" i="4"/>
  <c r="E108" i="4"/>
  <c r="G108" i="4" s="1"/>
  <c r="M107" i="4"/>
  <c r="K107" i="4"/>
  <c r="E107" i="4"/>
  <c r="G107" i="4" s="1"/>
  <c r="M106" i="4"/>
  <c r="K106" i="4"/>
  <c r="E106" i="4"/>
  <c r="G106" i="4" s="1"/>
  <c r="M105" i="4"/>
  <c r="K105" i="4"/>
  <c r="E105" i="4"/>
  <c r="G105" i="4" s="1"/>
  <c r="M104" i="4"/>
  <c r="K104" i="4"/>
  <c r="E104" i="4"/>
  <c r="G104" i="4" s="1"/>
  <c r="M103" i="4"/>
  <c r="K103" i="4"/>
  <c r="G103" i="4"/>
  <c r="E103" i="4"/>
  <c r="M102" i="4"/>
  <c r="K102" i="4"/>
  <c r="G102" i="4"/>
  <c r="E102" i="4"/>
  <c r="M101" i="4"/>
  <c r="K101" i="4"/>
  <c r="E101" i="4"/>
  <c r="G101" i="4" s="1"/>
  <c r="M100" i="4"/>
  <c r="K100" i="4"/>
  <c r="G100" i="4"/>
  <c r="E100" i="4"/>
  <c r="M99" i="4"/>
  <c r="K99" i="4"/>
  <c r="E99" i="4"/>
  <c r="G99" i="4" s="1"/>
  <c r="M98" i="4"/>
  <c r="K98" i="4"/>
  <c r="G98" i="4"/>
  <c r="E98" i="4"/>
  <c r="M97" i="4"/>
  <c r="K97" i="4"/>
  <c r="G97" i="4"/>
  <c r="E97" i="4"/>
  <c r="M96" i="4"/>
  <c r="K96" i="4"/>
  <c r="E96" i="4"/>
  <c r="G96" i="4" s="1"/>
  <c r="M95" i="4"/>
  <c r="K95" i="4"/>
  <c r="E95" i="4"/>
  <c r="G95" i="4" s="1"/>
  <c r="M94" i="4"/>
  <c r="K94" i="4"/>
  <c r="E94" i="4"/>
  <c r="G94" i="4" s="1"/>
  <c r="M93" i="4"/>
  <c r="K93" i="4"/>
  <c r="G93" i="4"/>
  <c r="E93" i="4"/>
  <c r="M92" i="4"/>
  <c r="K92" i="4"/>
  <c r="E92" i="4"/>
  <c r="G92" i="4" s="1"/>
  <c r="M91" i="4"/>
  <c r="K91" i="4"/>
  <c r="G91" i="4"/>
  <c r="E91" i="4"/>
  <c r="M90" i="4"/>
  <c r="K90" i="4"/>
  <c r="G90" i="4"/>
  <c r="E90" i="4"/>
  <c r="M89" i="4"/>
  <c r="K89" i="4"/>
  <c r="E89" i="4"/>
  <c r="G89" i="4" s="1"/>
  <c r="M88" i="4"/>
  <c r="K88" i="4"/>
  <c r="E88" i="4"/>
  <c r="G88" i="4" s="1"/>
  <c r="M87" i="4"/>
  <c r="K87" i="4"/>
  <c r="G87" i="4"/>
  <c r="E87" i="4"/>
  <c r="M86" i="4"/>
  <c r="K86" i="4"/>
  <c r="G86" i="4"/>
  <c r="E86" i="4"/>
  <c r="M85" i="4"/>
  <c r="K85" i="4"/>
  <c r="E85" i="4"/>
  <c r="G85" i="4" s="1"/>
  <c r="M84" i="4"/>
  <c r="K84" i="4"/>
  <c r="E84" i="4"/>
  <c r="G84" i="4" s="1"/>
  <c r="M83" i="4"/>
  <c r="K83" i="4"/>
  <c r="E83" i="4"/>
  <c r="G83" i="4" s="1"/>
  <c r="M82" i="4"/>
  <c r="K82" i="4"/>
  <c r="G82" i="4"/>
  <c r="E82" i="4"/>
  <c r="M81" i="4"/>
  <c r="K81" i="4"/>
  <c r="E81" i="4"/>
  <c r="G81" i="4" s="1"/>
  <c r="M80" i="4"/>
  <c r="K80" i="4"/>
  <c r="G80" i="4"/>
  <c r="M79" i="4"/>
  <c r="K79" i="4"/>
  <c r="G79" i="4"/>
  <c r="M78" i="4"/>
  <c r="K78" i="4"/>
  <c r="G78" i="4"/>
  <c r="M77" i="4"/>
  <c r="K77" i="4"/>
  <c r="G77" i="4"/>
  <c r="M76" i="4"/>
  <c r="K76" i="4"/>
  <c r="G76" i="4"/>
  <c r="M75" i="4"/>
  <c r="K75" i="4"/>
  <c r="G75" i="4"/>
  <c r="M74" i="4"/>
  <c r="K74" i="4"/>
  <c r="G74" i="4"/>
  <c r="M73" i="4"/>
  <c r="K73" i="4"/>
  <c r="G73" i="4"/>
  <c r="M72" i="4"/>
  <c r="K72" i="4"/>
  <c r="G72" i="4"/>
  <c r="M71" i="4"/>
  <c r="K71" i="4"/>
  <c r="G71" i="4"/>
  <c r="M70" i="4"/>
  <c r="K70" i="4"/>
  <c r="G70" i="4"/>
  <c r="M69" i="4"/>
  <c r="K69" i="4"/>
  <c r="G69" i="4"/>
  <c r="M68" i="4"/>
  <c r="K68" i="4"/>
  <c r="G68" i="4"/>
  <c r="M67" i="4"/>
  <c r="K67" i="4"/>
  <c r="G67" i="4"/>
  <c r="M66" i="4"/>
  <c r="K66" i="4"/>
  <c r="G66" i="4"/>
  <c r="M65" i="4"/>
  <c r="K65" i="4"/>
  <c r="G65" i="4"/>
  <c r="M64" i="4"/>
  <c r="K64" i="4"/>
  <c r="G64" i="4"/>
  <c r="M63" i="4"/>
  <c r="K63" i="4"/>
  <c r="G63" i="4"/>
  <c r="M62" i="4"/>
  <c r="K62" i="4"/>
  <c r="G62" i="4"/>
  <c r="M61" i="4"/>
  <c r="K61" i="4"/>
  <c r="G61" i="4"/>
  <c r="M60" i="4"/>
  <c r="K60" i="4"/>
  <c r="G60" i="4"/>
  <c r="M59" i="4"/>
  <c r="K59" i="4"/>
  <c r="G59" i="4"/>
  <c r="M58" i="4"/>
  <c r="K58" i="4"/>
  <c r="G58" i="4"/>
  <c r="M57" i="4"/>
  <c r="K57" i="4"/>
  <c r="G57" i="4"/>
  <c r="M56" i="4"/>
  <c r="K56" i="4"/>
  <c r="G56" i="4"/>
  <c r="M55" i="4"/>
  <c r="K55" i="4"/>
  <c r="G55" i="4"/>
  <c r="M54" i="4"/>
  <c r="K54" i="4"/>
  <c r="G54" i="4"/>
  <c r="M53" i="4"/>
  <c r="K53" i="4"/>
  <c r="G53" i="4"/>
  <c r="M52" i="4"/>
  <c r="K52" i="4"/>
  <c r="G52" i="4"/>
  <c r="M51" i="4"/>
  <c r="K51" i="4"/>
  <c r="G51" i="4"/>
  <c r="M50" i="4"/>
  <c r="K50" i="4"/>
  <c r="G50" i="4"/>
  <c r="M49" i="4"/>
  <c r="K49" i="4"/>
  <c r="G49" i="4"/>
  <c r="M48" i="4"/>
  <c r="K48" i="4"/>
  <c r="G48" i="4"/>
  <c r="M47" i="4"/>
  <c r="K47" i="4"/>
  <c r="G47" i="4"/>
  <c r="M46" i="4"/>
  <c r="K46" i="4"/>
  <c r="G46" i="4"/>
  <c r="M45" i="4"/>
  <c r="K45" i="4"/>
  <c r="G45" i="4"/>
  <c r="M44" i="4"/>
  <c r="K44" i="4"/>
  <c r="G44" i="4"/>
  <c r="M43" i="4"/>
  <c r="K43" i="4"/>
  <c r="G43" i="4"/>
  <c r="M42" i="4"/>
  <c r="K42" i="4"/>
  <c r="G42" i="4"/>
  <c r="M41" i="4"/>
  <c r="K41" i="4"/>
  <c r="G41" i="4"/>
  <c r="M40" i="4"/>
  <c r="K40" i="4"/>
  <c r="G40" i="4"/>
  <c r="E40" i="4"/>
  <c r="M39" i="4"/>
  <c r="K39" i="4"/>
  <c r="G39" i="4"/>
  <c r="M38" i="4"/>
  <c r="K38" i="4"/>
  <c r="G38" i="4"/>
  <c r="M37" i="4"/>
  <c r="K37" i="4"/>
  <c r="G37" i="4"/>
  <c r="M36" i="4"/>
  <c r="K36" i="4"/>
  <c r="G36" i="4"/>
  <c r="M35" i="4"/>
  <c r="K35" i="4"/>
  <c r="E35" i="4"/>
  <c r="G35" i="4" s="1"/>
  <c r="M34" i="4"/>
  <c r="K34" i="4"/>
  <c r="G34" i="4"/>
  <c r="M33" i="4"/>
  <c r="K33" i="4"/>
  <c r="G33" i="4"/>
  <c r="M32" i="4"/>
  <c r="K32" i="4"/>
  <c r="G32" i="4"/>
  <c r="E32" i="4"/>
  <c r="M31" i="4"/>
  <c r="K31" i="4"/>
  <c r="G31" i="4"/>
  <c r="M30" i="4"/>
  <c r="K30" i="4"/>
  <c r="E30" i="4"/>
  <c r="G30" i="4" s="1"/>
  <c r="M29" i="4"/>
  <c r="K29" i="4"/>
  <c r="G29" i="4"/>
  <c r="M28" i="4"/>
  <c r="K28" i="4"/>
  <c r="G28" i="4"/>
  <c r="M27" i="4"/>
  <c r="K27" i="4"/>
  <c r="G27" i="4"/>
  <c r="M26" i="4"/>
  <c r="K26" i="4"/>
  <c r="G26" i="4"/>
  <c r="M25" i="4"/>
  <c r="K25" i="4"/>
  <c r="E25" i="4"/>
  <c r="G25" i="4" s="1"/>
  <c r="M24" i="4"/>
  <c r="K24" i="4"/>
  <c r="G24" i="4"/>
  <c r="M23" i="4"/>
  <c r="K23" i="4"/>
  <c r="G23" i="4"/>
  <c r="M22" i="4"/>
  <c r="K22" i="4"/>
  <c r="G22" i="4"/>
  <c r="M21" i="4"/>
  <c r="K21" i="4"/>
  <c r="G21" i="4"/>
  <c r="M20" i="4"/>
  <c r="K20" i="4"/>
  <c r="E20" i="4"/>
  <c r="G20" i="4" s="1"/>
  <c r="M19" i="4"/>
  <c r="K19" i="4"/>
  <c r="G19" i="4"/>
  <c r="M18" i="4"/>
  <c r="K18" i="4"/>
  <c r="G18" i="4"/>
  <c r="M17" i="4"/>
  <c r="K17" i="4"/>
  <c r="G17" i="4"/>
  <c r="M16" i="4"/>
  <c r="K16" i="4"/>
  <c r="G16" i="4"/>
  <c r="M15" i="4"/>
  <c r="K15" i="4"/>
  <c r="G15" i="4"/>
  <c r="E15" i="4"/>
  <c r="M14" i="4"/>
  <c r="K14" i="4"/>
  <c r="G14" i="4"/>
  <c r="M13" i="4"/>
  <c r="K13" i="4"/>
  <c r="G13" i="4"/>
  <c r="M12" i="4"/>
  <c r="K12" i="4"/>
  <c r="G12" i="4"/>
  <c r="M11" i="4"/>
  <c r="K11" i="4"/>
  <c r="E11" i="4"/>
  <c r="G11" i="4" s="1"/>
  <c r="M10" i="4"/>
  <c r="K10" i="4"/>
  <c r="G10" i="4"/>
  <c r="E10" i="4"/>
  <c r="M9" i="4"/>
  <c r="K9" i="4"/>
  <c r="G9" i="4"/>
  <c r="M8" i="4"/>
  <c r="K8" i="4"/>
  <c r="G8" i="4"/>
  <c r="M7" i="4"/>
  <c r="K7" i="4"/>
  <c r="G7" i="4"/>
  <c r="M6" i="4"/>
  <c r="K6" i="4"/>
  <c r="E6" i="4"/>
  <c r="G6" i="4" s="1"/>
  <c r="M5" i="4"/>
  <c r="K5" i="4"/>
  <c r="G5" i="4"/>
  <c r="E5" i="4"/>
  <c r="M4" i="4"/>
  <c r="K4" i="4"/>
  <c r="G4" i="4"/>
  <c r="M3" i="4"/>
  <c r="K3" i="4"/>
  <c r="G3" i="4"/>
  <c r="M2" i="4"/>
  <c r="K2" i="4"/>
  <c r="E2" i="4"/>
  <c r="G2" i="4" s="1"/>
  <c r="E500" i="10"/>
  <c r="G500" i="10" s="1"/>
  <c r="E499" i="10"/>
  <c r="G499" i="10" s="1"/>
  <c r="E498" i="10"/>
  <c r="G498" i="10" s="1"/>
  <c r="G497" i="10"/>
  <c r="E497" i="10"/>
  <c r="G496" i="10"/>
  <c r="E496" i="10"/>
  <c r="G495" i="10"/>
  <c r="E495" i="10"/>
  <c r="G494" i="10"/>
  <c r="E494" i="10"/>
  <c r="E493" i="10"/>
  <c r="G493" i="10" s="1"/>
  <c r="E492" i="10"/>
  <c r="G492" i="10" s="1"/>
  <c r="E491" i="10"/>
  <c r="G491" i="10" s="1"/>
  <c r="G490" i="10"/>
  <c r="E490" i="10"/>
  <c r="G489" i="10"/>
  <c r="E489" i="10"/>
  <c r="E488" i="10"/>
  <c r="G488" i="10" s="1"/>
  <c r="G487" i="10"/>
  <c r="E487" i="10"/>
  <c r="E486" i="10"/>
  <c r="G486" i="10" s="1"/>
  <c r="E485" i="10"/>
  <c r="G485" i="10" s="1"/>
  <c r="G484" i="10"/>
  <c r="E484" i="10"/>
  <c r="E483" i="10"/>
  <c r="G483" i="10" s="1"/>
  <c r="E482" i="10"/>
  <c r="G482" i="10" s="1"/>
  <c r="G481" i="10"/>
  <c r="E481" i="10"/>
  <c r="G480" i="10"/>
  <c r="E480" i="10"/>
  <c r="G479" i="10"/>
  <c r="E479" i="10"/>
  <c r="E478" i="10"/>
  <c r="G478" i="10" s="1"/>
  <c r="G477" i="10"/>
  <c r="E477" i="10"/>
  <c r="G476" i="10"/>
  <c r="E476" i="10"/>
  <c r="E475" i="10"/>
  <c r="G475" i="10" s="1"/>
  <c r="G474" i="10"/>
  <c r="E474" i="10"/>
  <c r="E473" i="10"/>
  <c r="G473" i="10" s="1"/>
  <c r="G472" i="10"/>
  <c r="E472" i="10"/>
  <c r="E471" i="10"/>
  <c r="G471" i="10" s="1"/>
  <c r="G470" i="10"/>
  <c r="E470" i="10"/>
  <c r="G469" i="10"/>
  <c r="E469" i="10"/>
  <c r="E468" i="10"/>
  <c r="G468" i="10" s="1"/>
  <c r="G467" i="10"/>
  <c r="E467" i="10"/>
  <c r="E466" i="10"/>
  <c r="G466" i="10" s="1"/>
  <c r="G465" i="10"/>
  <c r="E465" i="10"/>
  <c r="E464" i="10"/>
  <c r="G464" i="10" s="1"/>
  <c r="G463" i="10"/>
  <c r="E463" i="10"/>
  <c r="G462" i="10"/>
  <c r="E462" i="10"/>
  <c r="E461" i="10"/>
  <c r="G461" i="10" s="1"/>
  <c r="G460" i="10"/>
  <c r="E460" i="10"/>
  <c r="E459" i="10"/>
  <c r="G459" i="10" s="1"/>
  <c r="G458" i="10"/>
  <c r="E458" i="10"/>
  <c r="E457" i="10"/>
  <c r="G457" i="10" s="1"/>
  <c r="E456" i="10"/>
  <c r="G456" i="10" s="1"/>
  <c r="G455" i="10"/>
  <c r="E455" i="10"/>
  <c r="G454" i="10"/>
  <c r="E454" i="10"/>
  <c r="E453" i="10"/>
  <c r="G453" i="10" s="1"/>
  <c r="E452" i="10"/>
  <c r="G452" i="10" s="1"/>
  <c r="G451" i="10"/>
  <c r="E451" i="10"/>
  <c r="E450" i="10"/>
  <c r="G450" i="10" s="1"/>
  <c r="E449" i="10"/>
  <c r="G449" i="10" s="1"/>
  <c r="E448" i="10"/>
  <c r="G448" i="10" s="1"/>
  <c r="G447" i="10"/>
  <c r="E447" i="10"/>
  <c r="E446" i="10"/>
  <c r="G446" i="10" s="1"/>
  <c r="E445" i="10"/>
  <c r="G445" i="10" s="1"/>
  <c r="G444" i="10"/>
  <c r="E444" i="10"/>
  <c r="G443" i="10"/>
  <c r="E443" i="10"/>
  <c r="E442" i="10"/>
  <c r="G442" i="10" s="1"/>
  <c r="E441" i="10"/>
  <c r="G441" i="10" s="1"/>
  <c r="G440" i="10"/>
  <c r="E440" i="10"/>
  <c r="G439" i="10"/>
  <c r="E439" i="10"/>
  <c r="G438" i="10"/>
  <c r="E438" i="10"/>
  <c r="E437" i="10"/>
  <c r="G437" i="10" s="1"/>
  <c r="E436" i="10"/>
  <c r="G436" i="10" s="1"/>
  <c r="E435" i="10"/>
  <c r="G435" i="10" s="1"/>
  <c r="E434" i="10"/>
  <c r="G434" i="10" s="1"/>
  <c r="E433" i="10"/>
  <c r="G433" i="10" s="1"/>
  <c r="E432" i="10"/>
  <c r="G432" i="10" s="1"/>
  <c r="E431" i="10"/>
  <c r="G431" i="10" s="1"/>
  <c r="E430" i="10"/>
  <c r="G430" i="10" s="1"/>
  <c r="E429" i="10"/>
  <c r="G429" i="10" s="1"/>
  <c r="E428" i="10"/>
  <c r="G428" i="10" s="1"/>
  <c r="G427" i="10"/>
  <c r="E427" i="10"/>
  <c r="E426" i="10"/>
  <c r="G426" i="10" s="1"/>
  <c r="E425" i="10"/>
  <c r="G425" i="10" s="1"/>
  <c r="G424" i="10"/>
  <c r="E424" i="10"/>
  <c r="E423" i="10"/>
  <c r="G423" i="10" s="1"/>
  <c r="G422" i="10"/>
  <c r="E422" i="10"/>
  <c r="E421" i="10"/>
  <c r="G421" i="10" s="1"/>
  <c r="G420" i="10"/>
  <c r="E420" i="10"/>
  <c r="E419" i="10"/>
  <c r="G419" i="10" s="1"/>
  <c r="E418" i="10"/>
  <c r="G418" i="10" s="1"/>
  <c r="G417" i="10"/>
  <c r="E417" i="10"/>
  <c r="E416" i="10"/>
  <c r="G416" i="10" s="1"/>
  <c r="E415" i="10"/>
  <c r="G415" i="10" s="1"/>
  <c r="E414" i="10"/>
  <c r="G414" i="10" s="1"/>
  <c r="E413" i="10"/>
  <c r="G413" i="10" s="1"/>
  <c r="E412" i="10"/>
  <c r="G412" i="10" s="1"/>
  <c r="E411" i="10"/>
  <c r="G411" i="10" s="1"/>
  <c r="E410" i="10"/>
  <c r="G410" i="10" s="1"/>
  <c r="G409" i="10"/>
  <c r="E409" i="10"/>
  <c r="E408" i="10"/>
  <c r="G408" i="10" s="1"/>
  <c r="G407" i="10"/>
  <c r="E407" i="10"/>
  <c r="E406" i="10"/>
  <c r="G406" i="10" s="1"/>
  <c r="E405" i="10"/>
  <c r="G405" i="10" s="1"/>
  <c r="E404" i="10"/>
  <c r="G404" i="10" s="1"/>
  <c r="G403" i="10"/>
  <c r="E403" i="10"/>
  <c r="G402" i="10"/>
  <c r="E402" i="10"/>
  <c r="E401" i="10"/>
  <c r="G401" i="10" s="1"/>
  <c r="G400" i="10"/>
  <c r="E400" i="10"/>
  <c r="E399" i="10"/>
  <c r="G399" i="10" s="1"/>
  <c r="G398" i="10"/>
  <c r="E398" i="10"/>
  <c r="E397" i="10"/>
  <c r="G397" i="10" s="1"/>
  <c r="G396" i="10"/>
  <c r="E396" i="10"/>
  <c r="G395" i="10"/>
  <c r="E395" i="10"/>
  <c r="E394" i="10"/>
  <c r="G394" i="10" s="1"/>
  <c r="E393" i="10"/>
  <c r="G393" i="10" s="1"/>
  <c r="E392" i="10"/>
  <c r="G392" i="10" s="1"/>
  <c r="G391" i="10"/>
  <c r="E391" i="10"/>
  <c r="E390" i="10"/>
  <c r="G390" i="10" s="1"/>
  <c r="G389" i="10"/>
  <c r="E389" i="10"/>
  <c r="G388" i="10"/>
  <c r="E388" i="10"/>
  <c r="G387" i="10"/>
  <c r="E387" i="10"/>
  <c r="E386" i="10"/>
  <c r="G386" i="10" s="1"/>
  <c r="E385" i="10"/>
  <c r="G385" i="10" s="1"/>
  <c r="G384" i="10"/>
  <c r="E384" i="10"/>
  <c r="E383" i="10"/>
  <c r="G383" i="10" s="1"/>
  <c r="E382" i="10"/>
  <c r="G382" i="10" s="1"/>
  <c r="G381" i="10"/>
  <c r="E381" i="10"/>
  <c r="G380" i="10"/>
  <c r="E380" i="10"/>
  <c r="E379" i="10"/>
  <c r="G379" i="10" s="1"/>
  <c r="E378" i="10"/>
  <c r="G378" i="10" s="1"/>
  <c r="G377" i="10"/>
  <c r="E377" i="10"/>
  <c r="E376" i="10"/>
  <c r="G376" i="10" s="1"/>
  <c r="G375" i="10"/>
  <c r="E375" i="10"/>
  <c r="E374" i="10"/>
  <c r="G374" i="10" s="1"/>
  <c r="E373" i="10"/>
  <c r="G373" i="10" s="1"/>
  <c r="E372" i="10"/>
  <c r="G372" i="10" s="1"/>
  <c r="E371" i="10"/>
  <c r="G371" i="10" s="1"/>
  <c r="E370" i="10"/>
  <c r="G370" i="10" s="1"/>
  <c r="E369" i="10"/>
  <c r="G369" i="10" s="1"/>
  <c r="E368" i="10"/>
  <c r="G368" i="10" s="1"/>
  <c r="G367" i="10"/>
  <c r="E367" i="10"/>
  <c r="E366" i="10"/>
  <c r="G366" i="10" s="1"/>
  <c r="G365" i="10"/>
  <c r="E365" i="10"/>
  <c r="E364" i="10"/>
  <c r="G364" i="10" s="1"/>
  <c r="E363" i="10"/>
  <c r="G363" i="10" s="1"/>
  <c r="E362" i="10"/>
  <c r="G362" i="10" s="1"/>
  <c r="E361" i="10"/>
  <c r="G361" i="10" s="1"/>
  <c r="G360" i="10"/>
  <c r="E360" i="10"/>
  <c r="E359" i="10"/>
  <c r="G359" i="10" s="1"/>
  <c r="E358" i="10"/>
  <c r="G358" i="10" s="1"/>
  <c r="E357" i="10"/>
  <c r="G357" i="10" s="1"/>
  <c r="E356" i="10"/>
  <c r="G356" i="10" s="1"/>
  <c r="E355" i="10"/>
  <c r="G355" i="10" s="1"/>
  <c r="E354" i="10"/>
  <c r="G354" i="10" s="1"/>
  <c r="E353" i="10"/>
  <c r="G353" i="10" s="1"/>
  <c r="E352" i="10"/>
  <c r="G352" i="10" s="1"/>
  <c r="E351" i="10"/>
  <c r="G351" i="10" s="1"/>
  <c r="E350" i="10"/>
  <c r="G350" i="10" s="1"/>
  <c r="E349" i="10"/>
  <c r="G349" i="10" s="1"/>
  <c r="E348" i="10"/>
  <c r="G348" i="10" s="1"/>
  <c r="G347" i="10"/>
  <c r="E347" i="10"/>
  <c r="E346" i="10"/>
  <c r="G346" i="10" s="1"/>
  <c r="E345" i="10"/>
  <c r="G345" i="10" s="1"/>
  <c r="G344" i="10"/>
  <c r="E344" i="10"/>
  <c r="E343" i="10"/>
  <c r="G343" i="10" s="1"/>
  <c r="E342" i="10"/>
  <c r="G342" i="10" s="1"/>
  <c r="E341" i="10"/>
  <c r="G341" i="10" s="1"/>
  <c r="G340" i="10"/>
  <c r="E340" i="10"/>
  <c r="G339" i="10"/>
  <c r="E339" i="10"/>
  <c r="E338" i="10"/>
  <c r="G338" i="10" s="1"/>
  <c r="E337" i="10"/>
  <c r="G337" i="10" s="1"/>
  <c r="G336" i="10"/>
  <c r="E336" i="10"/>
  <c r="E335" i="10"/>
  <c r="G335" i="10" s="1"/>
  <c r="E334" i="10"/>
  <c r="G334" i="10" s="1"/>
  <c r="E333" i="10"/>
  <c r="G333" i="10" s="1"/>
  <c r="E332" i="10"/>
  <c r="G332" i="10" s="1"/>
  <c r="E331" i="10"/>
  <c r="G331" i="10" s="1"/>
  <c r="E330" i="10"/>
  <c r="G330" i="10" s="1"/>
  <c r="G329" i="10"/>
  <c r="E329" i="10"/>
  <c r="E328" i="10"/>
  <c r="G328" i="10" s="1"/>
  <c r="G327" i="10"/>
  <c r="E327" i="10"/>
  <c r="E326" i="10"/>
  <c r="G326" i="10" s="1"/>
  <c r="E325" i="10"/>
  <c r="G325" i="10" s="1"/>
  <c r="E324" i="10"/>
  <c r="G324" i="10" s="1"/>
  <c r="E323" i="10"/>
  <c r="G323" i="10" s="1"/>
  <c r="G322" i="10"/>
  <c r="E322" i="10"/>
  <c r="E321" i="10"/>
  <c r="G321" i="10" s="1"/>
  <c r="G320" i="10"/>
  <c r="E320" i="10"/>
  <c r="G319" i="10"/>
  <c r="E319" i="10"/>
  <c r="G318" i="10"/>
  <c r="E318" i="10"/>
  <c r="G317" i="10"/>
  <c r="E317" i="10"/>
  <c r="E316" i="10"/>
  <c r="G316" i="10" s="1"/>
  <c r="G315" i="10"/>
  <c r="E315" i="10"/>
  <c r="G314" i="10"/>
  <c r="E314" i="10"/>
  <c r="E313" i="10"/>
  <c r="G313" i="10" s="1"/>
  <c r="E312" i="10"/>
  <c r="G312" i="10" s="1"/>
  <c r="G311" i="10"/>
  <c r="E311" i="10"/>
  <c r="E310" i="10"/>
  <c r="G310" i="10" s="1"/>
  <c r="E309" i="10"/>
  <c r="G309" i="10" s="1"/>
  <c r="E308" i="10"/>
  <c r="G308" i="10" s="1"/>
  <c r="G307" i="10"/>
  <c r="E307" i="10"/>
  <c r="E306" i="10"/>
  <c r="G306" i="10" s="1"/>
  <c r="E305" i="10"/>
  <c r="G305" i="10" s="1"/>
  <c r="E304" i="10"/>
  <c r="G304" i="10" s="1"/>
  <c r="E303" i="10"/>
  <c r="G303" i="10" s="1"/>
  <c r="E302" i="10"/>
  <c r="G302" i="10" s="1"/>
  <c r="E301" i="10"/>
  <c r="G301" i="10" s="1"/>
  <c r="G300" i="10"/>
  <c r="E300" i="10"/>
  <c r="E299" i="10"/>
  <c r="G299" i="10" s="1"/>
  <c r="E298" i="10"/>
  <c r="G298" i="10" s="1"/>
  <c r="E297" i="10"/>
  <c r="G297" i="10" s="1"/>
  <c r="E296" i="10"/>
  <c r="G296" i="10" s="1"/>
  <c r="E295" i="10"/>
  <c r="G295" i="10" s="1"/>
  <c r="E294" i="10"/>
  <c r="G294" i="10" s="1"/>
  <c r="E293" i="10"/>
  <c r="G293" i="10" s="1"/>
  <c r="G292" i="10"/>
  <c r="E292" i="10"/>
  <c r="E291" i="10"/>
  <c r="G291" i="10" s="1"/>
  <c r="E290" i="10"/>
  <c r="G290" i="10" s="1"/>
  <c r="G289" i="10"/>
  <c r="E289" i="10"/>
  <c r="E288" i="10"/>
  <c r="G288" i="10" s="1"/>
  <c r="G287" i="10"/>
  <c r="E287" i="10"/>
  <c r="E286" i="10"/>
  <c r="G286" i="10" s="1"/>
  <c r="G285" i="10"/>
  <c r="E285" i="10"/>
  <c r="G284" i="10"/>
  <c r="E284" i="10"/>
  <c r="E283" i="10"/>
  <c r="G283" i="10" s="1"/>
  <c r="G282" i="10"/>
  <c r="E282" i="10"/>
  <c r="E281" i="10"/>
  <c r="G281" i="10" s="1"/>
  <c r="G280" i="10"/>
  <c r="E280" i="10"/>
  <c r="G279" i="10"/>
  <c r="E279" i="10"/>
  <c r="E278" i="10"/>
  <c r="G278" i="10" s="1"/>
  <c r="E277" i="10"/>
  <c r="G277" i="10" s="1"/>
  <c r="E276" i="10"/>
  <c r="G276" i="10" s="1"/>
  <c r="E275" i="10"/>
  <c r="G275" i="10" s="1"/>
  <c r="G274" i="10"/>
  <c r="E274" i="10"/>
  <c r="E273" i="10"/>
  <c r="G273" i="10" s="1"/>
  <c r="E272" i="10"/>
  <c r="G272" i="10" s="1"/>
  <c r="E271" i="10"/>
  <c r="G271" i="10" s="1"/>
  <c r="E270" i="10"/>
  <c r="G270" i="10" s="1"/>
  <c r="G269" i="10"/>
  <c r="E269" i="10"/>
  <c r="E268" i="10"/>
  <c r="G268" i="10" s="1"/>
  <c r="G267" i="10"/>
  <c r="E267" i="10"/>
  <c r="E266" i="10"/>
  <c r="G266" i="10" s="1"/>
  <c r="E265" i="10"/>
  <c r="G265" i="10" s="1"/>
  <c r="E264" i="10"/>
  <c r="G264" i="10" s="1"/>
  <c r="E263" i="10"/>
  <c r="G263" i="10" s="1"/>
  <c r="E262" i="10"/>
  <c r="G262" i="10" s="1"/>
  <c r="E261" i="10"/>
  <c r="G261" i="10" s="1"/>
  <c r="G260" i="10"/>
  <c r="E260" i="10"/>
  <c r="E259" i="10"/>
  <c r="G259" i="10" s="1"/>
  <c r="G258" i="10"/>
  <c r="E258" i="10"/>
  <c r="E257" i="10"/>
  <c r="G257" i="10" s="1"/>
  <c r="G256" i="10"/>
  <c r="E256" i="10"/>
  <c r="G255" i="10"/>
  <c r="E255" i="10"/>
  <c r="G254" i="10"/>
  <c r="E254" i="10"/>
  <c r="E253" i="10"/>
  <c r="G253" i="10" s="1"/>
  <c r="E252" i="10"/>
  <c r="G252" i="10" s="1"/>
  <c r="G251" i="10"/>
  <c r="E251" i="10"/>
  <c r="E250" i="10"/>
  <c r="G250" i="10" s="1"/>
  <c r="E249" i="10"/>
  <c r="G249" i="10" s="1"/>
  <c r="G248" i="10"/>
  <c r="E248" i="10"/>
  <c r="G247" i="10"/>
  <c r="E247" i="10"/>
  <c r="E246" i="10"/>
  <c r="G246" i="10" s="1"/>
  <c r="E245" i="10"/>
  <c r="G245" i="10" s="1"/>
  <c r="E244" i="10"/>
  <c r="G244" i="10" s="1"/>
  <c r="E243" i="10"/>
  <c r="G243" i="10" s="1"/>
  <c r="E242" i="10"/>
  <c r="G242" i="10" s="1"/>
  <c r="G241" i="10"/>
  <c r="E241" i="10"/>
  <c r="G240" i="10"/>
  <c r="E240" i="10"/>
  <c r="E239" i="10"/>
  <c r="G239" i="10" s="1"/>
  <c r="E238" i="10"/>
  <c r="G238" i="10" s="1"/>
  <c r="E237" i="10"/>
  <c r="G237" i="10" s="1"/>
  <c r="E236" i="10"/>
  <c r="G236" i="10" s="1"/>
  <c r="G235" i="10"/>
  <c r="E235" i="10"/>
  <c r="G234" i="10"/>
  <c r="E234" i="10"/>
  <c r="E233" i="10"/>
  <c r="G233" i="10" s="1"/>
  <c r="E232" i="10"/>
  <c r="G232" i="10" s="1"/>
  <c r="E231" i="10"/>
  <c r="G231" i="10" s="1"/>
  <c r="E230" i="10"/>
  <c r="G230" i="10" s="1"/>
  <c r="E229" i="10"/>
  <c r="G229" i="10" s="1"/>
  <c r="G228" i="10"/>
  <c r="E228" i="10"/>
  <c r="G227" i="10"/>
  <c r="E227" i="10"/>
  <c r="G226" i="10"/>
  <c r="E226" i="10"/>
  <c r="E225" i="10"/>
  <c r="G225" i="10" s="1"/>
  <c r="G224" i="10"/>
  <c r="E224" i="10"/>
  <c r="E223" i="10"/>
  <c r="G223" i="10" s="1"/>
  <c r="E222" i="10"/>
  <c r="G222" i="10" s="1"/>
  <c r="G221" i="10"/>
  <c r="E221" i="10"/>
  <c r="G220" i="10"/>
  <c r="E220" i="10"/>
  <c r="E219" i="10"/>
  <c r="G219" i="10" s="1"/>
  <c r="E218" i="10"/>
  <c r="G218" i="10" s="1"/>
  <c r="E217" i="10"/>
  <c r="G217" i="10" s="1"/>
  <c r="E216" i="10"/>
  <c r="G216" i="10" s="1"/>
  <c r="E215" i="10"/>
  <c r="G215" i="10" s="1"/>
  <c r="E214" i="10"/>
  <c r="G214" i="10" s="1"/>
  <c r="E213" i="10"/>
  <c r="G213" i="10" s="1"/>
  <c r="E212" i="10"/>
  <c r="G212" i="10" s="1"/>
  <c r="E211" i="10"/>
  <c r="G211" i="10" s="1"/>
  <c r="E210" i="10"/>
  <c r="G210" i="10" s="1"/>
  <c r="E209" i="10"/>
  <c r="G209" i="10" s="1"/>
  <c r="E208" i="10"/>
  <c r="G208" i="10" s="1"/>
  <c r="G207" i="10"/>
  <c r="E207" i="10"/>
  <c r="E206" i="10"/>
  <c r="G206" i="10" s="1"/>
  <c r="E205" i="10"/>
  <c r="G205" i="10" s="1"/>
  <c r="E204" i="10"/>
  <c r="G204" i="10" s="1"/>
  <c r="E203" i="10"/>
  <c r="G203" i="10" s="1"/>
  <c r="E202" i="10"/>
  <c r="G202" i="10" s="1"/>
  <c r="E201" i="10"/>
  <c r="G201" i="10" s="1"/>
  <c r="G200" i="10"/>
  <c r="E200" i="10"/>
  <c r="G199" i="10"/>
  <c r="E199" i="10"/>
  <c r="E198" i="10"/>
  <c r="G198" i="10" s="1"/>
  <c r="E197" i="10"/>
  <c r="G197" i="10" s="1"/>
  <c r="G196" i="10"/>
  <c r="E196" i="10"/>
  <c r="G195" i="10"/>
  <c r="E195" i="10"/>
  <c r="E194" i="10"/>
  <c r="G194" i="10" s="1"/>
  <c r="E193" i="10"/>
  <c r="G193" i="10" s="1"/>
  <c r="G192" i="10"/>
  <c r="E192" i="10"/>
  <c r="E191" i="10"/>
  <c r="G191" i="10" s="1"/>
  <c r="E190" i="10"/>
  <c r="G190" i="10" s="1"/>
  <c r="G189" i="10"/>
  <c r="E189" i="10"/>
  <c r="G188" i="10"/>
  <c r="E188" i="10"/>
  <c r="G187" i="10"/>
  <c r="E187" i="10"/>
  <c r="E186" i="10"/>
  <c r="G186" i="10" s="1"/>
  <c r="E185" i="10"/>
  <c r="G185" i="10" s="1"/>
  <c r="E184" i="10"/>
  <c r="G184" i="10" s="1"/>
  <c r="E183" i="10"/>
  <c r="G183" i="10" s="1"/>
  <c r="E182" i="10"/>
  <c r="G182" i="10" s="1"/>
  <c r="G181" i="10"/>
  <c r="E181" i="10"/>
  <c r="G180" i="10"/>
  <c r="E180" i="10"/>
  <c r="E179" i="10"/>
  <c r="G179" i="10" s="1"/>
  <c r="E178" i="10"/>
  <c r="G178" i="10" s="1"/>
  <c r="E177" i="10"/>
  <c r="G177" i="10" s="1"/>
  <c r="E176" i="10"/>
  <c r="G176" i="10" s="1"/>
  <c r="E175" i="10"/>
  <c r="G175" i="10" s="1"/>
  <c r="E174" i="10"/>
  <c r="G174" i="10" s="1"/>
  <c r="E173" i="10"/>
  <c r="G173" i="10" s="1"/>
  <c r="E172" i="10"/>
  <c r="G172" i="10" s="1"/>
  <c r="E171" i="10"/>
  <c r="G171" i="10" s="1"/>
  <c r="G170" i="10"/>
  <c r="E170" i="10"/>
  <c r="E169" i="10"/>
  <c r="G169" i="10" s="1"/>
  <c r="E168" i="10"/>
  <c r="G168" i="10" s="1"/>
  <c r="G167" i="10"/>
  <c r="E167" i="10"/>
  <c r="E166" i="10"/>
  <c r="G166" i="10" s="1"/>
  <c r="G165" i="10"/>
  <c r="E165" i="10"/>
  <c r="E164" i="10"/>
  <c r="G164" i="10" s="1"/>
  <c r="E163" i="10"/>
  <c r="G163" i="10" s="1"/>
  <c r="E162" i="10"/>
  <c r="G162" i="10" s="1"/>
  <c r="G161" i="10"/>
  <c r="E161" i="10"/>
  <c r="G160" i="10"/>
  <c r="E160" i="10"/>
  <c r="E159" i="10"/>
  <c r="G159" i="10" s="1"/>
  <c r="E158" i="10"/>
  <c r="G158" i="10" s="1"/>
  <c r="E157" i="10"/>
  <c r="G157" i="10" s="1"/>
  <c r="E156" i="10"/>
  <c r="G156" i="10" s="1"/>
  <c r="E155" i="10"/>
  <c r="G155" i="10" s="1"/>
  <c r="E154" i="10"/>
  <c r="G154" i="10" s="1"/>
  <c r="E153" i="10"/>
  <c r="G153" i="10" s="1"/>
  <c r="E152" i="10"/>
  <c r="G152" i="10" s="1"/>
  <c r="E151" i="10"/>
  <c r="G151" i="10" s="1"/>
  <c r="E150" i="10"/>
  <c r="G150" i="10" s="1"/>
  <c r="G149" i="10"/>
  <c r="E149" i="10"/>
  <c r="E148" i="10"/>
  <c r="G148" i="10" s="1"/>
  <c r="G147" i="10"/>
  <c r="E147" i="10"/>
  <c r="E146" i="10"/>
  <c r="G146" i="10" s="1"/>
  <c r="E145" i="10"/>
  <c r="G145" i="10" s="1"/>
  <c r="E144" i="10"/>
  <c r="G144" i="10" s="1"/>
  <c r="E143" i="10"/>
  <c r="G143" i="10" s="1"/>
  <c r="G142" i="10"/>
  <c r="E142" i="10"/>
  <c r="E141" i="10"/>
  <c r="G141" i="10" s="1"/>
  <c r="G140" i="10"/>
  <c r="E140" i="10"/>
  <c r="E139" i="10"/>
  <c r="G139" i="10" s="1"/>
  <c r="G138" i="10"/>
  <c r="E138" i="10"/>
  <c r="E137" i="10"/>
  <c r="G137" i="10" s="1"/>
  <c r="E136" i="10"/>
  <c r="G136" i="10" s="1"/>
  <c r="E135" i="10"/>
  <c r="G135" i="10" s="1"/>
  <c r="E134" i="10"/>
  <c r="G134" i="10" s="1"/>
  <c r="E133" i="10"/>
  <c r="G133" i="10" s="1"/>
  <c r="E132" i="10"/>
  <c r="G132" i="10" s="1"/>
  <c r="G131" i="10"/>
  <c r="E131" i="10"/>
  <c r="E130" i="10"/>
  <c r="G130" i="10" s="1"/>
  <c r="E129" i="10"/>
  <c r="G129" i="10" s="1"/>
  <c r="E128" i="10"/>
  <c r="G128" i="10" s="1"/>
  <c r="G127" i="10"/>
  <c r="E127" i="10"/>
  <c r="E126" i="10"/>
  <c r="G126" i="10" s="1"/>
  <c r="E125" i="10"/>
  <c r="G125" i="10" s="1"/>
  <c r="E124" i="10"/>
  <c r="G124" i="10" s="1"/>
  <c r="E123" i="10"/>
  <c r="G123" i="10" s="1"/>
  <c r="E122" i="10"/>
  <c r="G122" i="10" s="1"/>
  <c r="E121" i="10"/>
  <c r="G121" i="10" s="1"/>
  <c r="G120" i="10"/>
  <c r="E120" i="10"/>
  <c r="G119" i="10"/>
  <c r="E119" i="10"/>
  <c r="E118" i="10"/>
  <c r="G118" i="10" s="1"/>
  <c r="E117" i="10"/>
  <c r="G117" i="10" s="1"/>
  <c r="E116" i="10"/>
  <c r="G116" i="10" s="1"/>
  <c r="G115" i="10"/>
  <c r="E115" i="10"/>
  <c r="E114" i="10"/>
  <c r="G114" i="10" s="1"/>
  <c r="E113" i="10"/>
  <c r="G113" i="10" s="1"/>
  <c r="E112" i="10"/>
  <c r="G112" i="10" s="1"/>
  <c r="E111" i="10"/>
  <c r="G111" i="10" s="1"/>
  <c r="E110" i="10"/>
  <c r="G110" i="10" s="1"/>
  <c r="E109" i="10"/>
  <c r="G109" i="10" s="1"/>
  <c r="E108" i="10"/>
  <c r="G108" i="10" s="1"/>
  <c r="G107" i="10"/>
  <c r="E107" i="10"/>
  <c r="E106" i="10"/>
  <c r="G106" i="10" s="1"/>
  <c r="E105" i="10"/>
  <c r="G105" i="10" s="1"/>
  <c r="G104" i="10"/>
  <c r="E104" i="10"/>
  <c r="E103" i="10"/>
  <c r="G103" i="10" s="1"/>
  <c r="G102" i="10"/>
  <c r="E102" i="10"/>
  <c r="E101" i="10"/>
  <c r="G101" i="10" s="1"/>
  <c r="G100" i="10"/>
  <c r="E100" i="10"/>
  <c r="E99" i="10"/>
  <c r="G99" i="10" s="1"/>
  <c r="E98" i="10"/>
  <c r="G98" i="10" s="1"/>
  <c r="E97" i="10"/>
  <c r="G97" i="10" s="1"/>
  <c r="E96" i="10"/>
  <c r="G96" i="10" s="1"/>
  <c r="E95" i="10"/>
  <c r="G95" i="10" s="1"/>
  <c r="E94" i="10"/>
  <c r="G94" i="10" s="1"/>
  <c r="E93" i="10"/>
  <c r="G93" i="10" s="1"/>
  <c r="E92" i="10"/>
  <c r="G92" i="10" s="1"/>
  <c r="E91" i="10"/>
  <c r="G91" i="10" s="1"/>
  <c r="E90" i="10"/>
  <c r="G90" i="10" s="1"/>
  <c r="G89" i="10"/>
  <c r="E89" i="10"/>
  <c r="G88" i="10"/>
  <c r="E88" i="10"/>
  <c r="G87" i="10"/>
  <c r="E87" i="10"/>
  <c r="G86" i="10"/>
  <c r="E86" i="10"/>
  <c r="E85" i="10"/>
  <c r="G85" i="10" s="1"/>
  <c r="E84" i="10"/>
  <c r="G84" i="10" s="1"/>
  <c r="E83" i="10"/>
  <c r="G83" i="10" s="1"/>
  <c r="G82" i="10"/>
  <c r="E82" i="10"/>
  <c r="E81" i="10"/>
  <c r="G81" i="10" s="1"/>
  <c r="G80" i="10"/>
  <c r="K79" i="10"/>
  <c r="G79" i="10"/>
  <c r="K78" i="10"/>
  <c r="G78" i="10"/>
  <c r="K77" i="10"/>
  <c r="G77" i="10"/>
  <c r="K76" i="10"/>
  <c r="G76" i="10"/>
  <c r="K75" i="10"/>
  <c r="G75" i="10"/>
  <c r="K74" i="10"/>
  <c r="G74" i="10"/>
  <c r="K73" i="10"/>
  <c r="G73" i="10"/>
  <c r="K72" i="10"/>
  <c r="G72" i="10"/>
  <c r="K71" i="10"/>
  <c r="G71" i="10"/>
  <c r="K70" i="10"/>
  <c r="G70" i="10"/>
  <c r="K69" i="10"/>
  <c r="G69" i="10"/>
  <c r="K68" i="10"/>
  <c r="G68" i="10"/>
  <c r="K67" i="10"/>
  <c r="G67" i="10"/>
  <c r="K66" i="10"/>
  <c r="G66" i="10"/>
  <c r="K65" i="10"/>
  <c r="G65" i="10"/>
  <c r="K64" i="10"/>
  <c r="G64" i="10"/>
  <c r="K63" i="10"/>
  <c r="G63" i="10"/>
  <c r="K62" i="10"/>
  <c r="G62" i="10"/>
  <c r="K61" i="10"/>
  <c r="G61" i="10"/>
  <c r="K60" i="10"/>
  <c r="G60" i="10"/>
  <c r="K59" i="10"/>
  <c r="G59" i="10"/>
  <c r="K58" i="10"/>
  <c r="G58" i="10"/>
  <c r="K57" i="10"/>
  <c r="G57" i="10"/>
  <c r="K56" i="10"/>
  <c r="G56" i="10"/>
  <c r="K55" i="10"/>
  <c r="G55" i="10"/>
  <c r="K54" i="10"/>
  <c r="G54" i="10"/>
  <c r="K53" i="10"/>
  <c r="G53" i="10"/>
  <c r="K52" i="10"/>
  <c r="G52" i="10"/>
  <c r="K51" i="10"/>
  <c r="G51" i="10"/>
  <c r="K50" i="10"/>
  <c r="G50" i="10"/>
  <c r="K49" i="10"/>
  <c r="G49" i="10"/>
  <c r="K48" i="10"/>
  <c r="G48" i="10"/>
  <c r="K47" i="10"/>
  <c r="G47" i="10"/>
  <c r="K46" i="10"/>
  <c r="G46" i="10"/>
  <c r="K45" i="10"/>
  <c r="G45" i="10"/>
  <c r="K44" i="10"/>
  <c r="G44" i="10"/>
  <c r="K43" i="10"/>
  <c r="G43" i="10"/>
  <c r="K42" i="10"/>
  <c r="G42" i="10"/>
  <c r="K41" i="10"/>
  <c r="G41" i="10"/>
  <c r="K40" i="10"/>
  <c r="G40" i="10"/>
  <c r="E40" i="10"/>
  <c r="K39" i="10"/>
  <c r="G39" i="10"/>
  <c r="K38" i="10"/>
  <c r="G38" i="10"/>
  <c r="K37" i="10"/>
  <c r="G37" i="10"/>
  <c r="K36" i="10"/>
  <c r="G36" i="10"/>
  <c r="K35" i="10"/>
  <c r="E35" i="10"/>
  <c r="G35" i="10" s="1"/>
  <c r="K34" i="10"/>
  <c r="G34" i="10"/>
  <c r="K33" i="10"/>
  <c r="G33" i="10"/>
  <c r="K32" i="10"/>
  <c r="E32" i="10"/>
  <c r="G32" i="10" s="1"/>
  <c r="K31" i="10"/>
  <c r="G31" i="10"/>
  <c r="K30" i="10"/>
  <c r="G30" i="10"/>
  <c r="E30" i="10"/>
  <c r="K29" i="10"/>
  <c r="G29" i="10"/>
  <c r="K28" i="10"/>
  <c r="G28" i="10"/>
  <c r="K27" i="10"/>
  <c r="G27" i="10"/>
  <c r="K26" i="10"/>
  <c r="G26" i="10"/>
  <c r="K25" i="10"/>
  <c r="E25" i="10"/>
  <c r="G25" i="10" s="1"/>
  <c r="K24" i="10"/>
  <c r="G24" i="10"/>
  <c r="K23" i="10"/>
  <c r="G23" i="10"/>
  <c r="K22" i="10"/>
  <c r="G22" i="10"/>
  <c r="K21" i="10"/>
  <c r="G21" i="10"/>
  <c r="K20" i="10"/>
  <c r="E20" i="10"/>
  <c r="G20" i="10" s="1"/>
  <c r="K19" i="10"/>
  <c r="G19" i="10"/>
  <c r="K18" i="10"/>
  <c r="G18" i="10"/>
  <c r="K17" i="10"/>
  <c r="G17" i="10"/>
  <c r="K16" i="10"/>
  <c r="G16" i="10"/>
  <c r="K15" i="10"/>
  <c r="E15" i="10"/>
  <c r="G15" i="10" s="1"/>
  <c r="K14" i="10"/>
  <c r="G14" i="10"/>
  <c r="K13" i="10"/>
  <c r="G13" i="10"/>
  <c r="K12" i="10"/>
  <c r="G12" i="10"/>
  <c r="K11" i="10"/>
  <c r="E11" i="10"/>
  <c r="G11" i="10" s="1"/>
  <c r="K10" i="10"/>
  <c r="E10" i="10"/>
  <c r="G10" i="10" s="1"/>
  <c r="K9" i="10"/>
  <c r="G9" i="10"/>
  <c r="K8" i="10"/>
  <c r="G8" i="10"/>
  <c r="K7" i="10"/>
  <c r="G7" i="10"/>
  <c r="K6" i="10"/>
  <c r="E6" i="10"/>
  <c r="G6" i="10" s="1"/>
  <c r="K5" i="10"/>
  <c r="G5" i="10"/>
  <c r="E5" i="10"/>
  <c r="K4" i="10"/>
  <c r="G4" i="10"/>
  <c r="K3" i="10"/>
  <c r="G3" i="10"/>
  <c r="K2" i="10"/>
  <c r="E2" i="10"/>
  <c r="G2" i="10" s="1"/>
</calcChain>
</file>

<file path=xl/sharedStrings.xml><?xml version="1.0" encoding="utf-8"?>
<sst xmlns="http://schemas.openxmlformats.org/spreadsheetml/2006/main" count="927" uniqueCount="55">
  <si>
    <t>Date</t>
  </si>
  <si>
    <t>Pool Name</t>
  </si>
  <si>
    <t>Capacity (TiB)</t>
  </si>
  <si>
    <t>Allocated (TiB)</t>
  </si>
  <si>
    <t>Used (TiB)</t>
  </si>
  <si>
    <t>%Utilized</t>
  </si>
  <si>
    <t>Available (TiB)</t>
  </si>
  <si>
    <t>Service Level</t>
  </si>
  <si>
    <t>Region</t>
  </si>
  <si>
    <t>Resource Group Name</t>
  </si>
  <si>
    <t>Cost US$ / Month</t>
  </si>
  <si>
    <t>Quota (TiB)</t>
  </si>
  <si>
    <t>Standard</t>
  </si>
  <si>
    <t>Premium</t>
  </si>
  <si>
    <t>08-26-22</t>
  </si>
  <si>
    <t>09-02-22</t>
  </si>
  <si>
    <t>09-03-22</t>
  </si>
  <si>
    <t>09-04-22</t>
  </si>
  <si>
    <t>09-05-22</t>
  </si>
  <si>
    <t>09-06-22</t>
  </si>
  <si>
    <t>09-07-22</t>
  </si>
  <si>
    <t>ZNEUSW0P36ANFCPOOL5</t>
  </si>
  <si>
    <t>North Europe</t>
  </si>
  <si>
    <t>ZNE-USW0-P-36-ANF-RSG</t>
  </si>
  <si>
    <t>zneusw0p36CPOOL2</t>
  </si>
  <si>
    <t>zneusw0p36CPOOL3</t>
  </si>
  <si>
    <t>zneusw0p36CPOOL4</t>
  </si>
  <si>
    <t>ZNEUSW0P36ANFCPOOL6</t>
  </si>
  <si>
    <t>NetApp Account</t>
  </si>
  <si>
    <t>Capacity Pool</t>
  </si>
  <si>
    <t>Volume Name</t>
  </si>
  <si>
    <t>Consumed (GiB)</t>
  </si>
  <si>
    <t>Provisioned (GiB)</t>
  </si>
  <si>
    <t>Available (GiB)</t>
  </si>
  <si>
    <t>Consumed Percent</t>
  </si>
  <si>
    <t>Location</t>
  </si>
  <si>
    <t>ZNE-USW0-P-36-ANF-ANFACCOUNT</t>
  </si>
  <si>
    <t>zneusw0p36anf01</t>
  </si>
  <si>
    <t>NewVenturesAlternatives</t>
  </si>
  <si>
    <t>zneusw0p36anf03</t>
  </si>
  <si>
    <t>zneusw0p36anf05</t>
  </si>
  <si>
    <t>ZNEUSW0P36CPOOL2</t>
  </si>
  <si>
    <t>Digital</t>
  </si>
  <si>
    <t>ZNEUSW0P36CPOOL3</t>
  </si>
  <si>
    <t>JakartaGeoSpatial</t>
  </si>
  <si>
    <t>zneusw0p36anf02</t>
  </si>
  <si>
    <t>zneusw0p36anf04</t>
  </si>
  <si>
    <t>zneusw0p36anf06</t>
  </si>
  <si>
    <t>ZNEUSW0P36CPOOL4</t>
  </si>
  <si>
    <t>bigrocktest</t>
  </si>
  <si>
    <t>zneusw0p36turkeyprod</t>
  </si>
  <si>
    <t>ZNEUSW0P40SESANF</t>
  </si>
  <si>
    <t>ZNEUSW0P40SESCP01</t>
  </si>
  <si>
    <t>ZNEUSW0P40SESCP01VOL00</t>
  </si>
  <si>
    <t>zneusw0p36anf07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</si>
</sst>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NumberFormat="1" applyFont="1" applyFill="1" applyBorder="1" applyProtection="1"/>
    <xf numFmtId="164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left" vertical="center"/>
    </xf>
    <xf numFmtId="0" fontId="1" fillId="2" borderId="0" xfId="0" applyNumberFormat="1" applyFont="1" applyFill="1" applyBorder="1" applyAlignment="1" applyProtection="1">
      <alignment horizontal="left" vertical="center"/>
    </xf>
    <xf numFmtId="14" fontId="0" fillId="0" borderId="0" xfId="0" applyNumberFormat="1" applyFont="1" applyFill="1" applyBorder="1" applyAlignment="1" applyProtection="1">
      <alignment horizontal="left" vertical="center"/>
    </xf>
    <xf numFmtId="9" fontId="0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Protection="1"/>
    <xf numFmtId="2" fontId="0" fillId="0" borderId="0" xfId="0" applyNumberFormat="1" applyFont="1" applyFill="1" applyBorder="1" applyAlignment="1" applyProtection="1">
      <alignment horizontal="left" vertical="center"/>
    </xf>
    <xf numFmtId="2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left"/>
    </xf>
    <xf numFmtId="2" fontId="1" fillId="2" borderId="0" xfId="0" applyNumberFormat="1" applyFont="1" applyFill="1" applyBorder="1" applyAlignment="1" applyProtection="1">
      <alignment horizontal="left" vertical="center"/>
    </xf>
    <xf numFmtId="2" fontId="1" fillId="2" borderId="0" xfId="0" applyNumberFormat="1" applyFont="1" applyFill="1" applyBorder="1" applyProtection="1"/>
    <xf numFmtId="0" fontId="1" fillId="2" borderId="0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E51E0-0AD3-4A17-AA3E-FABED86B9C04}">
  <dimension ref="A1:Z500"/>
  <sheetViews>
    <sheetView showZeros="0" workbookViewId="0">
      <pane ySplit="1" topLeftCell="A2" activePane="bottomLeft" state="frozen"/>
      <selection pane="bottomLeft" activeCell="K80" sqref="K80:K500"/>
    </sheetView>
  </sheetViews>
  <sheetFormatPr defaultRowHeight="14.25" x14ac:dyDescent="0.45"/>
  <cols>
    <col min="1" max="1" width="8" style="3" bestFit="1" customWidth="1"/>
    <col min="2" max="2" width="22.1328125" style="3" bestFit="1" customWidth="1"/>
    <col min="3" max="3" width="14.3984375" style="3" bestFit="1" customWidth="1"/>
    <col min="4" max="4" width="15.3984375" style="3" bestFit="1" customWidth="1"/>
    <col min="5" max="5" width="11.1328125" style="9" bestFit="1" customWidth="1"/>
    <col min="6" max="6" width="11.1328125" style="3" bestFit="1" customWidth="1"/>
    <col min="7" max="7" width="15.265625" style="3" bestFit="1" customWidth="1"/>
    <col min="8" max="8" width="14" style="14" bestFit="1" customWidth="1"/>
    <col min="9" max="9" width="12" style="14" bestFit="1" customWidth="1"/>
    <col min="10" max="10" width="25.86328125" style="14" bestFit="1" customWidth="1"/>
    <col min="11" max="11" width="17.73046875" style="3" bestFit="1" customWidth="1"/>
    <col min="12" max="12" width="12.3984375" style="3" bestFit="1" customWidth="1"/>
  </cols>
  <sheetData>
    <row r="1" spans="1:26" s="15" customFormat="1" x14ac:dyDescent="0.45">
      <c r="A1" s="4" t="s">
        <v>0</v>
      </c>
      <c r="B1" s="5" t="s">
        <v>1</v>
      </c>
      <c r="C1" s="5" t="s">
        <v>2</v>
      </c>
      <c r="D1" s="5" t="s">
        <v>3</v>
      </c>
      <c r="E1" s="16" t="s">
        <v>4</v>
      </c>
      <c r="F1" s="5" t="s">
        <v>5</v>
      </c>
      <c r="G1" s="17" t="s">
        <v>6</v>
      </c>
      <c r="H1" s="5" t="s">
        <v>7</v>
      </c>
      <c r="I1" s="5" t="s">
        <v>8</v>
      </c>
      <c r="J1" s="5" t="s">
        <v>9</v>
      </c>
      <c r="K1" s="18" t="s">
        <v>10</v>
      </c>
      <c r="L1" s="5" t="s">
        <v>11</v>
      </c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x14ac:dyDescent="0.45">
      <c r="A2" s="1">
        <v>44575</v>
      </c>
      <c r="B2" s="11" t="s">
        <v>21</v>
      </c>
      <c r="C2" s="12">
        <v>20</v>
      </c>
      <c r="D2" s="12">
        <v>14.65</v>
      </c>
      <c r="E2" s="13">
        <f>993.86/1000</f>
        <v>0.99385999999999997</v>
      </c>
      <c r="F2" s="12">
        <v>4.9000000000000004</v>
      </c>
      <c r="G2" s="10">
        <f t="shared" ref="G2:G65" si="0">C2-E2</f>
        <v>19.006139999999998</v>
      </c>
      <c r="H2" s="12" t="s">
        <v>13</v>
      </c>
      <c r="I2" s="12" t="s">
        <v>22</v>
      </c>
      <c r="J2" s="12" t="s">
        <v>23</v>
      </c>
      <c r="K2" s="14" t="str">
        <f>IFERROR(VLOOKUP(H2,#REF!,2,FALSE)*C2,"")</f>
        <v/>
      </c>
      <c r="L2" s="12">
        <v>800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x14ac:dyDescent="0.45">
      <c r="A3" s="1">
        <v>44575</v>
      </c>
      <c r="B3" s="11" t="s">
        <v>24</v>
      </c>
      <c r="C3" s="12">
        <v>92</v>
      </c>
      <c r="D3" s="12">
        <v>90.6</v>
      </c>
      <c r="E3" s="13">
        <v>87.99</v>
      </c>
      <c r="F3" s="12">
        <v>95.6</v>
      </c>
      <c r="G3" s="10">
        <f t="shared" si="0"/>
        <v>4.0100000000000051</v>
      </c>
      <c r="H3" s="12" t="s">
        <v>13</v>
      </c>
      <c r="I3" s="12" t="s">
        <v>22</v>
      </c>
      <c r="J3" s="12" t="s">
        <v>23</v>
      </c>
      <c r="K3" s="14" t="str">
        <f>IFERROR(VLOOKUP(H3,#REF!,2,FALSE)*C3,"")</f>
        <v/>
      </c>
      <c r="L3" s="12">
        <v>800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x14ac:dyDescent="0.45">
      <c r="A4" s="1">
        <v>44575</v>
      </c>
      <c r="B4" s="11" t="s">
        <v>25</v>
      </c>
      <c r="C4" s="12">
        <v>6</v>
      </c>
      <c r="D4" s="12">
        <v>5.47</v>
      </c>
      <c r="E4" s="13">
        <v>4.78</v>
      </c>
      <c r="F4" s="12">
        <v>79.599999999999994</v>
      </c>
      <c r="G4" s="10">
        <f t="shared" si="0"/>
        <v>1.2199999999999998</v>
      </c>
      <c r="H4" s="12" t="s">
        <v>12</v>
      </c>
      <c r="I4" s="12" t="s">
        <v>22</v>
      </c>
      <c r="J4" s="12" t="s">
        <v>23</v>
      </c>
      <c r="K4" s="14" t="str">
        <f>IFERROR(VLOOKUP(H4,#REF!,2,FALSE)*C4,"")</f>
        <v/>
      </c>
      <c r="L4" s="12">
        <v>800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x14ac:dyDescent="0.45">
      <c r="A5" s="1">
        <v>44575</v>
      </c>
      <c r="B5" s="11" t="s">
        <v>26</v>
      </c>
      <c r="C5" s="12">
        <v>4</v>
      </c>
      <c r="D5" s="12">
        <v>2.79</v>
      </c>
      <c r="E5" s="13">
        <f>658.88/1000</f>
        <v>0.65888000000000002</v>
      </c>
      <c r="F5" s="12">
        <v>16.100000000000001</v>
      </c>
      <c r="G5" s="10">
        <f t="shared" si="0"/>
        <v>3.3411200000000001</v>
      </c>
      <c r="H5" s="12" t="s">
        <v>13</v>
      </c>
      <c r="I5" s="12" t="s">
        <v>22</v>
      </c>
      <c r="J5" s="12" t="s">
        <v>23</v>
      </c>
      <c r="K5" s="14" t="str">
        <f>IFERROR(VLOOKUP(H5,#REF!,2,FALSE)*C5,"")</f>
        <v/>
      </c>
      <c r="L5" s="12">
        <v>800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45">
      <c r="A6" s="1">
        <v>44589</v>
      </c>
      <c r="B6" s="11" t="s">
        <v>21</v>
      </c>
      <c r="C6" s="12">
        <v>20</v>
      </c>
      <c r="D6" s="12">
        <v>14.65</v>
      </c>
      <c r="E6" s="13">
        <f>993.86/1000</f>
        <v>0.99385999999999997</v>
      </c>
      <c r="F6" s="12">
        <v>4.9000000000000004</v>
      </c>
      <c r="G6" s="10">
        <f t="shared" si="0"/>
        <v>19.006139999999998</v>
      </c>
      <c r="H6" s="12" t="s">
        <v>13</v>
      </c>
      <c r="I6" s="12" t="s">
        <v>22</v>
      </c>
      <c r="J6" s="12" t="s">
        <v>23</v>
      </c>
      <c r="K6" s="14" t="str">
        <f>IFERROR(VLOOKUP(H6,#REF!,2,FALSE)*C6,"")</f>
        <v/>
      </c>
      <c r="L6" s="12">
        <v>800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x14ac:dyDescent="0.45">
      <c r="A7" s="1">
        <v>44589</v>
      </c>
      <c r="B7" s="11" t="s">
        <v>27</v>
      </c>
      <c r="C7" s="12">
        <v>5</v>
      </c>
      <c r="D7" s="12">
        <v>4.88</v>
      </c>
      <c r="E7" s="13">
        <v>0</v>
      </c>
      <c r="F7" s="12">
        <v>0</v>
      </c>
      <c r="G7" s="10">
        <f t="shared" si="0"/>
        <v>5</v>
      </c>
      <c r="H7" s="12" t="s">
        <v>12</v>
      </c>
      <c r="I7" s="12" t="s">
        <v>22</v>
      </c>
      <c r="J7" s="12" t="s">
        <v>23</v>
      </c>
      <c r="K7" s="14" t="str">
        <f>IFERROR(VLOOKUP(H7,#REF!,2,FALSE)*C7,"")</f>
        <v/>
      </c>
      <c r="L7" s="12">
        <v>800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x14ac:dyDescent="0.45">
      <c r="A8" s="1">
        <v>44589</v>
      </c>
      <c r="B8" s="11" t="s">
        <v>24</v>
      </c>
      <c r="C8" s="12">
        <v>92</v>
      </c>
      <c r="D8" s="12">
        <v>90.6</v>
      </c>
      <c r="E8" s="13">
        <v>88.88</v>
      </c>
      <c r="F8" s="12">
        <v>95.6</v>
      </c>
      <c r="G8" s="10">
        <f t="shared" si="0"/>
        <v>3.1200000000000045</v>
      </c>
      <c r="H8" s="12" t="s">
        <v>13</v>
      </c>
      <c r="I8" s="12" t="s">
        <v>22</v>
      </c>
      <c r="J8" s="12" t="s">
        <v>23</v>
      </c>
      <c r="K8" s="14" t="str">
        <f>IFERROR(VLOOKUP(H8,#REF!,2,FALSE)*C8,"")</f>
        <v/>
      </c>
      <c r="L8" s="12">
        <v>800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x14ac:dyDescent="0.45">
      <c r="A9" s="1">
        <v>44589</v>
      </c>
      <c r="B9" s="11" t="s">
        <v>25</v>
      </c>
      <c r="C9" s="12">
        <v>11</v>
      </c>
      <c r="D9" s="12">
        <v>5.47</v>
      </c>
      <c r="E9" s="13">
        <v>4.78</v>
      </c>
      <c r="F9" s="12">
        <v>43.4</v>
      </c>
      <c r="G9" s="10">
        <f t="shared" si="0"/>
        <v>6.22</v>
      </c>
      <c r="H9" s="12" t="s">
        <v>12</v>
      </c>
      <c r="I9" s="12" t="s">
        <v>22</v>
      </c>
      <c r="J9" s="12" t="s">
        <v>23</v>
      </c>
      <c r="K9" s="14" t="str">
        <f>IFERROR(VLOOKUP(H9,#REF!,2,FALSE)*C9,"")</f>
        <v/>
      </c>
      <c r="L9" s="12">
        <v>800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x14ac:dyDescent="0.45">
      <c r="A10" s="1">
        <v>44589</v>
      </c>
      <c r="B10" s="11" t="s">
        <v>26</v>
      </c>
      <c r="C10" s="12">
        <v>4</v>
      </c>
      <c r="D10" s="12">
        <v>2.79</v>
      </c>
      <c r="E10" s="13">
        <f>669.23/1000</f>
        <v>0.66922999999999999</v>
      </c>
      <c r="F10" s="12">
        <v>16.100000000000001</v>
      </c>
      <c r="G10" s="10">
        <f t="shared" si="0"/>
        <v>3.3307700000000002</v>
      </c>
      <c r="H10" s="12" t="s">
        <v>13</v>
      </c>
      <c r="I10" s="12" t="s">
        <v>22</v>
      </c>
      <c r="J10" s="12" t="s">
        <v>23</v>
      </c>
      <c r="K10" s="14" t="str">
        <f>IFERROR(VLOOKUP(H10,#REF!,2,FALSE)*C10,"")</f>
        <v/>
      </c>
      <c r="L10" s="12">
        <v>800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x14ac:dyDescent="0.45">
      <c r="A11" s="1">
        <v>44603</v>
      </c>
      <c r="B11" s="11" t="s">
        <v>21</v>
      </c>
      <c r="C11" s="12">
        <v>20</v>
      </c>
      <c r="D11" s="12">
        <v>14.65</v>
      </c>
      <c r="E11" s="13">
        <f>993.86/1000</f>
        <v>0.99385999999999997</v>
      </c>
      <c r="F11" s="12">
        <v>4.9000000000000004</v>
      </c>
      <c r="G11" s="10">
        <f t="shared" si="0"/>
        <v>19.006139999999998</v>
      </c>
      <c r="H11" s="12" t="s">
        <v>13</v>
      </c>
      <c r="I11" s="12" t="s">
        <v>22</v>
      </c>
      <c r="J11" s="12" t="s">
        <v>23</v>
      </c>
      <c r="K11" s="14" t="str">
        <f>IFERROR(VLOOKUP(H11,#REF!,2,FALSE)*C11,"")</f>
        <v/>
      </c>
      <c r="L11" s="12">
        <v>800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x14ac:dyDescent="0.45">
      <c r="A12" s="1">
        <v>44603</v>
      </c>
      <c r="B12" s="11" t="s">
        <v>27</v>
      </c>
      <c r="C12" s="12">
        <v>5</v>
      </c>
      <c r="D12" s="12">
        <v>2.15</v>
      </c>
      <c r="E12" s="13">
        <v>0</v>
      </c>
      <c r="F12" s="12">
        <v>0</v>
      </c>
      <c r="G12" s="10">
        <f t="shared" si="0"/>
        <v>5</v>
      </c>
      <c r="H12" s="12" t="s">
        <v>12</v>
      </c>
      <c r="I12" s="12" t="s">
        <v>22</v>
      </c>
      <c r="J12" s="12" t="s">
        <v>23</v>
      </c>
      <c r="K12" s="14" t="str">
        <f>IFERROR(VLOOKUP(H12,#REF!,2,FALSE)*C12,"")</f>
        <v/>
      </c>
      <c r="L12" s="12">
        <v>800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x14ac:dyDescent="0.45">
      <c r="A13" s="1">
        <v>44603</v>
      </c>
      <c r="B13" s="11" t="s">
        <v>24</v>
      </c>
      <c r="C13" s="12">
        <v>92</v>
      </c>
      <c r="D13" s="12">
        <v>90.6</v>
      </c>
      <c r="E13" s="13">
        <v>89.84</v>
      </c>
      <c r="F13" s="12">
        <v>97.7</v>
      </c>
      <c r="G13" s="10">
        <f t="shared" si="0"/>
        <v>2.1599999999999966</v>
      </c>
      <c r="H13" s="12" t="s">
        <v>13</v>
      </c>
      <c r="I13" s="12" t="s">
        <v>22</v>
      </c>
      <c r="J13" s="12" t="s">
        <v>23</v>
      </c>
      <c r="K13" s="14" t="str">
        <f>IFERROR(VLOOKUP(H13,#REF!,2,FALSE)*C13,"")</f>
        <v/>
      </c>
      <c r="L13" s="12">
        <v>800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x14ac:dyDescent="0.45">
      <c r="A14" s="1">
        <v>44603</v>
      </c>
      <c r="B14" s="11" t="s">
        <v>25</v>
      </c>
      <c r="C14" s="12">
        <v>11</v>
      </c>
      <c r="D14" s="12">
        <v>5.47</v>
      </c>
      <c r="E14" s="13">
        <v>4.78</v>
      </c>
      <c r="F14" s="12">
        <v>43.4</v>
      </c>
      <c r="G14" s="10">
        <f t="shared" si="0"/>
        <v>6.22</v>
      </c>
      <c r="H14" s="12" t="s">
        <v>12</v>
      </c>
      <c r="I14" s="12" t="s">
        <v>22</v>
      </c>
      <c r="J14" s="12" t="s">
        <v>23</v>
      </c>
      <c r="K14" s="14" t="str">
        <f>IFERROR(VLOOKUP(H14,#REF!,2,FALSE)*C14,"")</f>
        <v/>
      </c>
      <c r="L14" s="12">
        <v>800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x14ac:dyDescent="0.45">
      <c r="A15" s="1">
        <v>44603</v>
      </c>
      <c r="B15" s="11" t="s">
        <v>26</v>
      </c>
      <c r="C15" s="12">
        <v>5</v>
      </c>
      <c r="D15" s="12">
        <v>2.79</v>
      </c>
      <c r="E15" s="13">
        <f>669.23/1000</f>
        <v>0.66922999999999999</v>
      </c>
      <c r="F15" s="12">
        <v>13.6</v>
      </c>
      <c r="G15" s="10">
        <f t="shared" si="0"/>
        <v>4.3307700000000002</v>
      </c>
      <c r="H15" s="12" t="s">
        <v>13</v>
      </c>
      <c r="I15" s="12" t="s">
        <v>22</v>
      </c>
      <c r="J15" s="12" t="s">
        <v>23</v>
      </c>
      <c r="K15" s="14" t="str">
        <f>IFERROR(VLOOKUP(H15,#REF!,2,FALSE)*C15,"")</f>
        <v/>
      </c>
      <c r="L15" s="12">
        <v>800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x14ac:dyDescent="0.45">
      <c r="A16" s="1">
        <v>44617</v>
      </c>
      <c r="B16" s="11" t="s">
        <v>21</v>
      </c>
      <c r="C16" s="12">
        <v>35</v>
      </c>
      <c r="D16" s="12">
        <v>34.18</v>
      </c>
      <c r="E16" s="13">
        <v>23.88</v>
      </c>
      <c r="F16" s="12">
        <v>68.2</v>
      </c>
      <c r="G16" s="10">
        <f t="shared" si="0"/>
        <v>11.120000000000001</v>
      </c>
      <c r="H16" s="12" t="s">
        <v>13</v>
      </c>
      <c r="I16" s="12" t="s">
        <v>22</v>
      </c>
      <c r="J16" s="12" t="s">
        <v>23</v>
      </c>
      <c r="K16" s="14" t="str">
        <f>IFERROR(VLOOKUP(H16,#REF!,2,FALSE)*C16,"")</f>
        <v/>
      </c>
      <c r="L16" s="12">
        <v>800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x14ac:dyDescent="0.45">
      <c r="A17" s="1">
        <v>44617</v>
      </c>
      <c r="B17" s="11" t="s">
        <v>27</v>
      </c>
      <c r="C17" s="12">
        <v>5</v>
      </c>
      <c r="D17" s="12">
        <v>2.15</v>
      </c>
      <c r="E17" s="13">
        <v>0</v>
      </c>
      <c r="F17" s="12">
        <v>0</v>
      </c>
      <c r="G17" s="10">
        <f t="shared" si="0"/>
        <v>5</v>
      </c>
      <c r="H17" s="12" t="s">
        <v>12</v>
      </c>
      <c r="I17" s="12" t="s">
        <v>22</v>
      </c>
      <c r="J17" s="12" t="s">
        <v>23</v>
      </c>
      <c r="K17" s="14" t="str">
        <f>IFERROR(VLOOKUP(H17,#REF!,2,FALSE)*C17,"")</f>
        <v/>
      </c>
      <c r="L17" s="12">
        <v>800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x14ac:dyDescent="0.45">
      <c r="A18" s="1">
        <v>44617</v>
      </c>
      <c r="B18" s="11" t="s">
        <v>24</v>
      </c>
      <c r="C18" s="12">
        <v>92</v>
      </c>
      <c r="D18" s="12">
        <v>90.6</v>
      </c>
      <c r="E18" s="13">
        <v>84.2</v>
      </c>
      <c r="F18" s="12">
        <v>91.5</v>
      </c>
      <c r="G18" s="10">
        <f t="shared" si="0"/>
        <v>7.7999999999999972</v>
      </c>
      <c r="H18" s="12" t="s">
        <v>13</v>
      </c>
      <c r="I18" s="12" t="s">
        <v>22</v>
      </c>
      <c r="J18" s="12" t="s">
        <v>23</v>
      </c>
      <c r="K18" s="14" t="str">
        <f>IFERROR(VLOOKUP(H18,#REF!,2,FALSE)*C18,"")</f>
        <v/>
      </c>
      <c r="L18" s="12">
        <v>800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x14ac:dyDescent="0.45">
      <c r="A19" s="1">
        <v>44617</v>
      </c>
      <c r="B19" s="11" t="s">
        <v>25</v>
      </c>
      <c r="C19" s="12">
        <v>9</v>
      </c>
      <c r="D19" s="12">
        <v>7.43</v>
      </c>
      <c r="E19" s="13">
        <v>4.8499999999999996</v>
      </c>
      <c r="F19" s="12">
        <v>53.8</v>
      </c>
      <c r="G19" s="10">
        <f t="shared" si="0"/>
        <v>4.1500000000000004</v>
      </c>
      <c r="H19" s="12" t="s">
        <v>12</v>
      </c>
      <c r="I19" s="12" t="s">
        <v>22</v>
      </c>
      <c r="J19" s="12" t="s">
        <v>23</v>
      </c>
      <c r="K19" s="14" t="str">
        <f>IFERROR(VLOOKUP(H19,#REF!,2,FALSE)*C19,"")</f>
        <v/>
      </c>
      <c r="L19" s="12">
        <v>800</v>
      </c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x14ac:dyDescent="0.45">
      <c r="A20" s="1">
        <v>44617</v>
      </c>
      <c r="B20" s="11" t="s">
        <v>26</v>
      </c>
      <c r="C20" s="12">
        <v>4</v>
      </c>
      <c r="D20" s="12">
        <v>2.99</v>
      </c>
      <c r="E20" s="13">
        <f>680.36/1000</f>
        <v>0.68035999999999996</v>
      </c>
      <c r="F20" s="12">
        <v>16.600000000000001</v>
      </c>
      <c r="G20" s="10">
        <f t="shared" si="0"/>
        <v>3.3196400000000001</v>
      </c>
      <c r="H20" s="12" t="s">
        <v>13</v>
      </c>
      <c r="I20" s="12" t="s">
        <v>22</v>
      </c>
      <c r="J20" s="12" t="s">
        <v>23</v>
      </c>
      <c r="K20" s="14" t="str">
        <f>IFERROR(VLOOKUP(H20,#REF!,2,FALSE)*C20,"")</f>
        <v/>
      </c>
      <c r="L20" s="12">
        <v>800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x14ac:dyDescent="0.45">
      <c r="A21" s="1">
        <v>44632</v>
      </c>
      <c r="B21" s="11" t="s">
        <v>21</v>
      </c>
      <c r="C21" s="12">
        <v>26</v>
      </c>
      <c r="D21" s="12">
        <v>25.39</v>
      </c>
      <c r="E21" s="13">
        <v>23.36</v>
      </c>
      <c r="F21" s="12">
        <v>89.9</v>
      </c>
      <c r="G21" s="10">
        <f t="shared" si="0"/>
        <v>2.6400000000000006</v>
      </c>
      <c r="H21" s="12" t="s">
        <v>13</v>
      </c>
      <c r="I21" s="12" t="s">
        <v>22</v>
      </c>
      <c r="J21" s="12" t="s">
        <v>23</v>
      </c>
      <c r="K21" s="14" t="str">
        <f>IFERROR(VLOOKUP(H21,#REF!,2,FALSE)*C21,"")</f>
        <v/>
      </c>
      <c r="L21" s="12">
        <v>800</v>
      </c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x14ac:dyDescent="0.45">
      <c r="A22" s="1">
        <v>44632</v>
      </c>
      <c r="B22" s="11" t="s">
        <v>27</v>
      </c>
      <c r="C22" s="12">
        <v>4</v>
      </c>
      <c r="D22" s="12">
        <v>2.15</v>
      </c>
      <c r="E22" s="13">
        <v>0</v>
      </c>
      <c r="F22" s="12">
        <v>0</v>
      </c>
      <c r="G22" s="10">
        <f t="shared" si="0"/>
        <v>4</v>
      </c>
      <c r="H22" s="12" t="s">
        <v>12</v>
      </c>
      <c r="I22" s="12" t="s">
        <v>22</v>
      </c>
      <c r="J22" s="12" t="s">
        <v>23</v>
      </c>
      <c r="K22" s="14" t="str">
        <f>IFERROR(VLOOKUP(H22,#REF!,2,FALSE)*C22,"")</f>
        <v/>
      </c>
      <c r="L22" s="12">
        <v>800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x14ac:dyDescent="0.45">
      <c r="A23" s="1">
        <v>44632</v>
      </c>
      <c r="B23" s="11" t="s">
        <v>24</v>
      </c>
      <c r="C23" s="12">
        <v>90</v>
      </c>
      <c r="D23" s="12">
        <v>86.69</v>
      </c>
      <c r="E23" s="13">
        <v>84.99</v>
      </c>
      <c r="F23" s="12">
        <v>94.4</v>
      </c>
      <c r="G23" s="10">
        <f t="shared" si="0"/>
        <v>5.0100000000000051</v>
      </c>
      <c r="H23" s="12" t="s">
        <v>13</v>
      </c>
      <c r="I23" s="12" t="s">
        <v>22</v>
      </c>
      <c r="J23" s="12" t="s">
        <v>23</v>
      </c>
      <c r="K23" s="14" t="str">
        <f>IFERROR(VLOOKUP(H23,#REF!,2,FALSE)*C23,"")</f>
        <v/>
      </c>
      <c r="L23" s="12">
        <v>800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x14ac:dyDescent="0.45">
      <c r="A24" s="1">
        <v>44632</v>
      </c>
      <c r="B24" s="11" t="s">
        <v>25</v>
      </c>
      <c r="C24" s="12">
        <v>8</v>
      </c>
      <c r="D24" s="12">
        <v>7.43</v>
      </c>
      <c r="E24" s="13">
        <v>5.44</v>
      </c>
      <c r="F24" s="12">
        <v>68</v>
      </c>
      <c r="G24" s="10">
        <f t="shared" si="0"/>
        <v>2.5599999999999996</v>
      </c>
      <c r="H24" s="12" t="s">
        <v>12</v>
      </c>
      <c r="I24" s="12" t="s">
        <v>22</v>
      </c>
      <c r="J24" s="12" t="s">
        <v>23</v>
      </c>
      <c r="K24" s="14" t="str">
        <f>IFERROR(VLOOKUP(H24,#REF!,2,FALSE)*C24,"")</f>
        <v/>
      </c>
      <c r="L24" s="12">
        <v>800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x14ac:dyDescent="0.45">
      <c r="A25" s="1">
        <v>44632</v>
      </c>
      <c r="B25" s="11" t="s">
        <v>26</v>
      </c>
      <c r="C25" s="12">
        <v>4</v>
      </c>
      <c r="D25" s="12">
        <v>2.99</v>
      </c>
      <c r="E25" s="13">
        <f>797.09/1000</f>
        <v>0.79709000000000008</v>
      </c>
      <c r="F25" s="12">
        <v>19.5</v>
      </c>
      <c r="G25" s="10">
        <f t="shared" si="0"/>
        <v>3.2029100000000001</v>
      </c>
      <c r="H25" s="12" t="s">
        <v>13</v>
      </c>
      <c r="I25" s="12" t="s">
        <v>22</v>
      </c>
      <c r="J25" s="12" t="s">
        <v>23</v>
      </c>
      <c r="K25" s="14" t="str">
        <f>IFERROR(VLOOKUP(H25,#REF!,2,FALSE)*C25,"")</f>
        <v/>
      </c>
      <c r="L25" s="12">
        <v>800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x14ac:dyDescent="0.45">
      <c r="A26" s="1">
        <v>44645</v>
      </c>
      <c r="B26" s="11" t="s">
        <v>21</v>
      </c>
      <c r="C26" s="12">
        <v>26</v>
      </c>
      <c r="D26" s="12">
        <v>25.39</v>
      </c>
      <c r="E26" s="13">
        <v>23.36</v>
      </c>
      <c r="F26" s="12">
        <v>89.9</v>
      </c>
      <c r="G26" s="10">
        <f t="shared" si="0"/>
        <v>2.6400000000000006</v>
      </c>
      <c r="H26" s="12" t="s">
        <v>13</v>
      </c>
      <c r="I26" s="12" t="s">
        <v>22</v>
      </c>
      <c r="J26" s="12" t="s">
        <v>23</v>
      </c>
      <c r="K26" s="14" t="str">
        <f>IFERROR(VLOOKUP(H26,#REF!,2,FALSE)*C26,"")</f>
        <v/>
      </c>
      <c r="L26" s="12">
        <v>800</v>
      </c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x14ac:dyDescent="0.45">
      <c r="A27" s="1">
        <v>44645</v>
      </c>
      <c r="B27" s="11" t="s">
        <v>27</v>
      </c>
      <c r="C27" s="12">
        <v>4</v>
      </c>
      <c r="D27" s="12">
        <v>3.13</v>
      </c>
      <c r="E27" s="13">
        <v>0</v>
      </c>
      <c r="F27" s="12">
        <v>0</v>
      </c>
      <c r="G27" s="10">
        <f t="shared" si="0"/>
        <v>4</v>
      </c>
      <c r="H27" s="12" t="s">
        <v>12</v>
      </c>
      <c r="I27" s="12" t="s">
        <v>22</v>
      </c>
      <c r="J27" s="12" t="s">
        <v>23</v>
      </c>
      <c r="K27" s="14" t="str">
        <f>IFERROR(VLOOKUP(H27,#REF!,2,FALSE)*C27,"")</f>
        <v/>
      </c>
      <c r="L27" s="12">
        <v>800</v>
      </c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x14ac:dyDescent="0.45">
      <c r="A28" s="1">
        <v>44645</v>
      </c>
      <c r="B28" s="11" t="s">
        <v>24</v>
      </c>
      <c r="C28" s="12">
        <v>90</v>
      </c>
      <c r="D28" s="12">
        <v>86.69</v>
      </c>
      <c r="E28" s="13">
        <v>85.34</v>
      </c>
      <c r="F28" s="12">
        <v>94.8</v>
      </c>
      <c r="G28" s="10">
        <f t="shared" si="0"/>
        <v>4.6599999999999966</v>
      </c>
      <c r="H28" s="12" t="s">
        <v>13</v>
      </c>
      <c r="I28" s="12" t="s">
        <v>22</v>
      </c>
      <c r="J28" s="12" t="s">
        <v>23</v>
      </c>
      <c r="K28" s="14" t="str">
        <f>IFERROR(VLOOKUP(H28,#REF!,2,FALSE)*C28,"")</f>
        <v/>
      </c>
      <c r="L28" s="12">
        <v>800</v>
      </c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x14ac:dyDescent="0.45">
      <c r="A29" s="1">
        <v>44645</v>
      </c>
      <c r="B29" s="11" t="s">
        <v>25</v>
      </c>
      <c r="C29" s="12">
        <v>8</v>
      </c>
      <c r="D29" s="12">
        <v>7.43</v>
      </c>
      <c r="E29" s="13">
        <v>5.44</v>
      </c>
      <c r="F29" s="12">
        <v>68</v>
      </c>
      <c r="G29" s="10">
        <f t="shared" si="0"/>
        <v>2.5599999999999996</v>
      </c>
      <c r="H29" s="12" t="s">
        <v>12</v>
      </c>
      <c r="I29" s="12" t="s">
        <v>22</v>
      </c>
      <c r="J29" s="12" t="s">
        <v>23</v>
      </c>
      <c r="K29" s="14" t="str">
        <f>IFERROR(VLOOKUP(H29,#REF!,2,FALSE)*C29,"")</f>
        <v/>
      </c>
      <c r="L29" s="12">
        <v>800</v>
      </c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x14ac:dyDescent="0.45">
      <c r="A30" s="1">
        <v>44645</v>
      </c>
      <c r="B30" s="11" t="s">
        <v>26</v>
      </c>
      <c r="C30" s="12">
        <v>4</v>
      </c>
      <c r="D30" s="12">
        <v>2.99</v>
      </c>
      <c r="E30" s="13">
        <f>800.71/1000</f>
        <v>0.80071000000000003</v>
      </c>
      <c r="F30" s="12">
        <v>19.5</v>
      </c>
      <c r="G30" s="10">
        <f t="shared" si="0"/>
        <v>3.19929</v>
      </c>
      <c r="H30" s="12" t="s">
        <v>13</v>
      </c>
      <c r="I30" s="12" t="s">
        <v>22</v>
      </c>
      <c r="J30" s="12" t="s">
        <v>23</v>
      </c>
      <c r="K30" s="14" t="str">
        <f>IFERROR(VLOOKUP(H30,#REF!,2,FALSE)*C30,"")</f>
        <v/>
      </c>
      <c r="L30" s="12">
        <v>800</v>
      </c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x14ac:dyDescent="0.45">
      <c r="A31" s="1">
        <v>44659</v>
      </c>
      <c r="B31" s="11" t="s">
        <v>21</v>
      </c>
      <c r="C31" s="12">
        <v>26</v>
      </c>
      <c r="D31" s="12">
        <v>25.39</v>
      </c>
      <c r="E31" s="13">
        <v>23.32</v>
      </c>
      <c r="F31" s="12">
        <v>89.7</v>
      </c>
      <c r="G31" s="10">
        <f t="shared" si="0"/>
        <v>2.6799999999999997</v>
      </c>
      <c r="H31" s="12" t="s">
        <v>13</v>
      </c>
      <c r="I31" s="12" t="s">
        <v>22</v>
      </c>
      <c r="J31" s="12" t="s">
        <v>23</v>
      </c>
      <c r="K31" s="14" t="str">
        <f>IFERROR(VLOOKUP(H31,#REF!,2,FALSE)*C31,"")</f>
        <v/>
      </c>
      <c r="L31" s="12">
        <v>800</v>
      </c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x14ac:dyDescent="0.45">
      <c r="A32" s="1">
        <v>44659</v>
      </c>
      <c r="B32" s="11" t="s">
        <v>27</v>
      </c>
      <c r="C32" s="12">
        <v>4</v>
      </c>
      <c r="D32" s="12">
        <v>3.13</v>
      </c>
      <c r="E32" s="13">
        <f>614.86/1024</f>
        <v>0.60044921875000001</v>
      </c>
      <c r="F32" s="12">
        <v>15</v>
      </c>
      <c r="G32" s="10">
        <f t="shared" si="0"/>
        <v>3.3995507812499999</v>
      </c>
      <c r="H32" s="12" t="s">
        <v>12</v>
      </c>
      <c r="I32" s="12" t="s">
        <v>22</v>
      </c>
      <c r="J32" s="12" t="s">
        <v>23</v>
      </c>
      <c r="K32" s="14" t="str">
        <f>IFERROR(VLOOKUP(H32,#REF!,2,FALSE)*C32,"")</f>
        <v/>
      </c>
      <c r="L32" s="12">
        <v>800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x14ac:dyDescent="0.45">
      <c r="A33" s="1">
        <v>44659</v>
      </c>
      <c r="B33" s="11" t="s">
        <v>24</v>
      </c>
      <c r="C33" s="12">
        <v>90</v>
      </c>
      <c r="D33" s="12">
        <v>86.69</v>
      </c>
      <c r="E33" s="13">
        <v>73.22</v>
      </c>
      <c r="F33" s="12">
        <v>81.400000000000006</v>
      </c>
      <c r="G33" s="10">
        <f t="shared" si="0"/>
        <v>16.78</v>
      </c>
      <c r="H33" s="12" t="s">
        <v>13</v>
      </c>
      <c r="I33" s="12" t="s">
        <v>22</v>
      </c>
      <c r="J33" s="12" t="s">
        <v>23</v>
      </c>
      <c r="K33" s="14" t="str">
        <f>IFERROR(VLOOKUP(H33,#REF!,2,FALSE)*C33,"")</f>
        <v/>
      </c>
      <c r="L33" s="12">
        <v>800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x14ac:dyDescent="0.45">
      <c r="A34" s="1">
        <v>44659</v>
      </c>
      <c r="B34" s="11" t="s">
        <v>25</v>
      </c>
      <c r="C34" s="12">
        <v>8</v>
      </c>
      <c r="D34" s="12">
        <v>7.43</v>
      </c>
      <c r="E34" s="13">
        <v>5.44</v>
      </c>
      <c r="F34" s="12">
        <v>68</v>
      </c>
      <c r="G34" s="10">
        <f t="shared" si="0"/>
        <v>2.5599999999999996</v>
      </c>
      <c r="H34" s="12" t="s">
        <v>12</v>
      </c>
      <c r="I34" s="12" t="s">
        <v>22</v>
      </c>
      <c r="J34" s="12" t="s">
        <v>23</v>
      </c>
      <c r="K34" s="14" t="str">
        <f>IFERROR(VLOOKUP(H34,#REF!,2,FALSE)*C34,"")</f>
        <v/>
      </c>
      <c r="L34" s="12">
        <v>800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x14ac:dyDescent="0.45">
      <c r="A35" s="1">
        <v>44659</v>
      </c>
      <c r="B35" s="11" t="s">
        <v>26</v>
      </c>
      <c r="C35" s="12">
        <v>4</v>
      </c>
      <c r="D35" s="12">
        <v>2.99</v>
      </c>
      <c r="E35" s="13">
        <f>878.86/1024</f>
        <v>0.85826171875000001</v>
      </c>
      <c r="F35" s="12">
        <v>21.5</v>
      </c>
      <c r="G35" s="10">
        <f t="shared" si="0"/>
        <v>3.1417382812499999</v>
      </c>
      <c r="H35" s="12" t="s">
        <v>13</v>
      </c>
      <c r="I35" s="12" t="s">
        <v>22</v>
      </c>
      <c r="J35" s="12" t="s">
        <v>23</v>
      </c>
      <c r="K35" s="14" t="str">
        <f>IFERROR(VLOOKUP(H35,#REF!,2,FALSE)*C35,"")</f>
        <v/>
      </c>
      <c r="L35" s="12">
        <v>800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x14ac:dyDescent="0.45">
      <c r="A36" s="1">
        <v>44673</v>
      </c>
      <c r="B36" s="11" t="s">
        <v>21</v>
      </c>
      <c r="C36" s="12">
        <v>26</v>
      </c>
      <c r="D36" s="12">
        <v>25.39</v>
      </c>
      <c r="E36" s="13">
        <v>23.42</v>
      </c>
      <c r="F36" s="12">
        <v>90.1</v>
      </c>
      <c r="G36" s="10">
        <f t="shared" si="0"/>
        <v>2.5799999999999983</v>
      </c>
      <c r="H36" s="12" t="s">
        <v>13</v>
      </c>
      <c r="I36" s="12" t="s">
        <v>22</v>
      </c>
      <c r="J36" s="12" t="s">
        <v>23</v>
      </c>
      <c r="K36" s="14" t="str">
        <f>IFERROR(VLOOKUP(H36,#REF!,2,FALSE)*C36,"")</f>
        <v/>
      </c>
      <c r="L36" s="12">
        <v>800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x14ac:dyDescent="0.45">
      <c r="A37" s="1">
        <v>44673</v>
      </c>
      <c r="B37" s="11" t="s">
        <v>27</v>
      </c>
      <c r="C37" s="12">
        <v>8</v>
      </c>
      <c r="D37" s="12">
        <v>8</v>
      </c>
      <c r="E37" s="13">
        <v>4.66</v>
      </c>
      <c r="F37" s="12">
        <v>58.3</v>
      </c>
      <c r="G37" s="10">
        <f t="shared" si="0"/>
        <v>3.34</v>
      </c>
      <c r="H37" s="12" t="s">
        <v>12</v>
      </c>
      <c r="I37" s="12" t="s">
        <v>22</v>
      </c>
      <c r="J37" s="12" t="s">
        <v>23</v>
      </c>
      <c r="K37" s="14" t="str">
        <f>IFERROR(VLOOKUP(H37,#REF!,2,FALSE)*C37,"")</f>
        <v/>
      </c>
      <c r="L37" s="12">
        <v>800</v>
      </c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x14ac:dyDescent="0.45">
      <c r="A38" s="1">
        <v>44673</v>
      </c>
      <c r="B38" s="11" t="s">
        <v>24</v>
      </c>
      <c r="C38" s="12">
        <v>90</v>
      </c>
      <c r="D38" s="12">
        <v>86.69</v>
      </c>
      <c r="E38" s="13">
        <v>72.27</v>
      </c>
      <c r="F38" s="12">
        <v>80.3</v>
      </c>
      <c r="G38" s="10">
        <f t="shared" si="0"/>
        <v>17.730000000000004</v>
      </c>
      <c r="H38" s="12" t="s">
        <v>13</v>
      </c>
      <c r="I38" s="12" t="s">
        <v>22</v>
      </c>
      <c r="J38" s="12" t="s">
        <v>23</v>
      </c>
      <c r="K38" s="14" t="str">
        <f>IFERROR(VLOOKUP(H38,#REF!,2,FALSE)*C38,"")</f>
        <v/>
      </c>
      <c r="L38" s="12">
        <v>800</v>
      </c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x14ac:dyDescent="0.45">
      <c r="A39" s="1">
        <v>44673</v>
      </c>
      <c r="B39" s="11" t="s">
        <v>25</v>
      </c>
      <c r="C39" s="12">
        <v>8</v>
      </c>
      <c r="D39" s="12">
        <v>7.43</v>
      </c>
      <c r="E39" s="13">
        <v>5.54</v>
      </c>
      <c r="F39" s="12">
        <v>69.3</v>
      </c>
      <c r="G39" s="10">
        <f t="shared" si="0"/>
        <v>2.46</v>
      </c>
      <c r="H39" s="12" t="s">
        <v>12</v>
      </c>
      <c r="I39" s="12" t="s">
        <v>22</v>
      </c>
      <c r="J39" s="12" t="s">
        <v>23</v>
      </c>
      <c r="K39" s="14" t="str">
        <f>IFERROR(VLOOKUP(H39,#REF!,2,FALSE)*C39,"")</f>
        <v/>
      </c>
      <c r="L39" s="12">
        <v>800</v>
      </c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x14ac:dyDescent="0.45">
      <c r="A40" s="1">
        <v>44673</v>
      </c>
      <c r="B40" s="11" t="s">
        <v>26</v>
      </c>
      <c r="C40" s="12">
        <v>4</v>
      </c>
      <c r="D40" s="12">
        <v>2.99</v>
      </c>
      <c r="E40" s="13">
        <f>1014.47/1024</f>
        <v>0.99069335937500003</v>
      </c>
      <c r="F40" s="12">
        <v>24.8</v>
      </c>
      <c r="G40" s="10">
        <f t="shared" si="0"/>
        <v>3.0093066406249998</v>
      </c>
      <c r="H40" s="12" t="s">
        <v>13</v>
      </c>
      <c r="I40" s="12" t="s">
        <v>22</v>
      </c>
      <c r="J40" s="12" t="s">
        <v>23</v>
      </c>
      <c r="K40" s="14" t="str">
        <f>IFERROR(VLOOKUP(H40,#REF!,2,FALSE)*C40,"")</f>
        <v/>
      </c>
      <c r="L40" s="12">
        <v>800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x14ac:dyDescent="0.45">
      <c r="A41" s="1">
        <v>44687</v>
      </c>
      <c r="B41" s="11" t="s">
        <v>21</v>
      </c>
      <c r="C41" s="12">
        <v>26</v>
      </c>
      <c r="D41" s="12">
        <v>25.39</v>
      </c>
      <c r="E41" s="13">
        <v>23.42</v>
      </c>
      <c r="F41" s="12">
        <v>90.1</v>
      </c>
      <c r="G41" s="10">
        <f t="shared" si="0"/>
        <v>2.5799999999999983</v>
      </c>
      <c r="H41" s="12" t="s">
        <v>13</v>
      </c>
      <c r="I41" s="12" t="s">
        <v>22</v>
      </c>
      <c r="J41" s="12" t="s">
        <v>23</v>
      </c>
      <c r="K41" s="14" t="str">
        <f>IFERROR(VLOOKUP(H41,#REF!,2,FALSE)*C41,"")</f>
        <v/>
      </c>
      <c r="L41" s="12">
        <v>800</v>
      </c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x14ac:dyDescent="0.45">
      <c r="A42" s="1">
        <v>44687</v>
      </c>
      <c r="B42" s="11" t="s">
        <v>27</v>
      </c>
      <c r="C42" s="12">
        <v>8</v>
      </c>
      <c r="D42" s="12">
        <v>8</v>
      </c>
      <c r="E42" s="13">
        <v>4.6500000000000004</v>
      </c>
      <c r="F42" s="12">
        <v>58.2</v>
      </c>
      <c r="G42" s="10">
        <f t="shared" si="0"/>
        <v>3.3499999999999996</v>
      </c>
      <c r="H42" s="12" t="s">
        <v>12</v>
      </c>
      <c r="I42" s="12" t="s">
        <v>22</v>
      </c>
      <c r="J42" s="12" t="s">
        <v>23</v>
      </c>
      <c r="K42" s="14" t="str">
        <f>IFERROR(VLOOKUP(H42,#REF!,2,FALSE)*C42,"")</f>
        <v/>
      </c>
      <c r="L42" s="12">
        <v>800</v>
      </c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x14ac:dyDescent="0.45">
      <c r="A43" s="1">
        <v>44687</v>
      </c>
      <c r="B43" s="11" t="s">
        <v>24</v>
      </c>
      <c r="C43" s="12">
        <v>90</v>
      </c>
      <c r="D43" s="12">
        <v>86.69</v>
      </c>
      <c r="E43" s="13">
        <v>72.319999999999993</v>
      </c>
      <c r="F43" s="12">
        <v>80.400000000000006</v>
      </c>
      <c r="G43" s="10">
        <f t="shared" si="0"/>
        <v>17.680000000000007</v>
      </c>
      <c r="H43" s="12" t="s">
        <v>13</v>
      </c>
      <c r="I43" s="12" t="s">
        <v>22</v>
      </c>
      <c r="J43" s="12" t="s">
        <v>23</v>
      </c>
      <c r="K43" s="14" t="str">
        <f>IFERROR(VLOOKUP(H43,#REF!,2,FALSE)*C43,"")</f>
        <v/>
      </c>
      <c r="L43" s="12">
        <v>800</v>
      </c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x14ac:dyDescent="0.45">
      <c r="A44" s="1">
        <v>44687</v>
      </c>
      <c r="B44" s="11" t="s">
        <v>25</v>
      </c>
      <c r="C44" s="12">
        <v>8</v>
      </c>
      <c r="D44" s="12">
        <v>7.43</v>
      </c>
      <c r="E44" s="13">
        <v>5.56</v>
      </c>
      <c r="F44" s="12">
        <v>69.5</v>
      </c>
      <c r="G44" s="10">
        <f t="shared" si="0"/>
        <v>2.4400000000000004</v>
      </c>
      <c r="H44" s="12" t="s">
        <v>12</v>
      </c>
      <c r="I44" s="12" t="s">
        <v>22</v>
      </c>
      <c r="J44" s="12" t="s">
        <v>23</v>
      </c>
      <c r="K44" s="14" t="str">
        <f>IFERROR(VLOOKUP(H44,#REF!,2,FALSE)*C44,"")</f>
        <v/>
      </c>
      <c r="L44" s="12">
        <v>800</v>
      </c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x14ac:dyDescent="0.45">
      <c r="A45" s="1">
        <v>44687</v>
      </c>
      <c r="B45" s="11" t="s">
        <v>26</v>
      </c>
      <c r="C45" s="12">
        <v>4</v>
      </c>
      <c r="D45" s="12">
        <v>2.99</v>
      </c>
      <c r="E45" s="13">
        <v>1.04</v>
      </c>
      <c r="F45" s="12">
        <v>25.9</v>
      </c>
      <c r="G45" s="10">
        <f t="shared" si="0"/>
        <v>2.96</v>
      </c>
      <c r="H45" s="12" t="s">
        <v>13</v>
      </c>
      <c r="I45" s="12" t="s">
        <v>22</v>
      </c>
      <c r="J45" s="12" t="s">
        <v>23</v>
      </c>
      <c r="K45" s="14" t="str">
        <f>IFERROR(VLOOKUP(H45,#REF!,2,FALSE)*C45,"")</f>
        <v/>
      </c>
      <c r="L45" s="12">
        <v>800</v>
      </c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x14ac:dyDescent="0.45">
      <c r="A46" s="1">
        <v>44701</v>
      </c>
      <c r="B46" s="11" t="s">
        <v>21</v>
      </c>
      <c r="C46" s="12">
        <v>26</v>
      </c>
      <c r="D46" s="12">
        <v>25.39</v>
      </c>
      <c r="E46" s="13">
        <v>24</v>
      </c>
      <c r="F46" s="12">
        <v>92.3</v>
      </c>
      <c r="G46" s="10">
        <f t="shared" si="0"/>
        <v>2</v>
      </c>
      <c r="H46" s="12" t="s">
        <v>13</v>
      </c>
      <c r="I46" s="12" t="s">
        <v>22</v>
      </c>
      <c r="J46" s="12" t="s">
        <v>23</v>
      </c>
      <c r="K46" s="14" t="str">
        <f>IFERROR(VLOOKUP(H46,#REF!,2,FALSE)*C46,"")</f>
        <v/>
      </c>
      <c r="L46" s="12">
        <v>800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x14ac:dyDescent="0.45">
      <c r="A47" s="1">
        <v>44701</v>
      </c>
      <c r="B47" s="11" t="s">
        <v>27</v>
      </c>
      <c r="C47" s="12">
        <v>8</v>
      </c>
      <c r="D47" s="12">
        <v>8</v>
      </c>
      <c r="E47" s="13">
        <v>4.59</v>
      </c>
      <c r="F47" s="12">
        <v>57.4</v>
      </c>
      <c r="G47" s="10">
        <f t="shared" si="0"/>
        <v>3.41</v>
      </c>
      <c r="H47" s="12" t="s">
        <v>12</v>
      </c>
      <c r="I47" s="12" t="s">
        <v>22</v>
      </c>
      <c r="J47" s="12" t="s">
        <v>23</v>
      </c>
      <c r="K47" s="14" t="str">
        <f>IFERROR(VLOOKUP(H47,#REF!,2,FALSE)*C47,"")</f>
        <v/>
      </c>
      <c r="L47" s="12">
        <v>800</v>
      </c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x14ac:dyDescent="0.45">
      <c r="A48" s="1">
        <v>44701</v>
      </c>
      <c r="B48" s="11" t="s">
        <v>24</v>
      </c>
      <c r="C48" s="12">
        <v>90</v>
      </c>
      <c r="D48" s="12">
        <v>86.69</v>
      </c>
      <c r="E48" s="13">
        <v>72.739999999999995</v>
      </c>
      <c r="F48" s="12">
        <v>80.8</v>
      </c>
      <c r="G48" s="10">
        <f t="shared" si="0"/>
        <v>17.260000000000005</v>
      </c>
      <c r="H48" s="12" t="s">
        <v>13</v>
      </c>
      <c r="I48" s="12" t="s">
        <v>22</v>
      </c>
      <c r="J48" s="12" t="s">
        <v>23</v>
      </c>
      <c r="K48" s="14" t="str">
        <f>IFERROR(VLOOKUP(H48,#REF!,2,FALSE)*C48,"")</f>
        <v/>
      </c>
      <c r="L48" s="12">
        <v>800</v>
      </c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x14ac:dyDescent="0.45">
      <c r="A49" s="1">
        <v>44701</v>
      </c>
      <c r="B49" s="11" t="s">
        <v>25</v>
      </c>
      <c r="C49" s="12">
        <v>8</v>
      </c>
      <c r="D49" s="12">
        <v>7.43</v>
      </c>
      <c r="E49" s="13">
        <v>5.57</v>
      </c>
      <c r="F49" s="12">
        <v>69.599999999999994</v>
      </c>
      <c r="G49" s="10">
        <f t="shared" si="0"/>
        <v>2.4299999999999997</v>
      </c>
      <c r="H49" s="12" t="s">
        <v>12</v>
      </c>
      <c r="I49" s="12" t="s">
        <v>22</v>
      </c>
      <c r="J49" s="12" t="s">
        <v>23</v>
      </c>
      <c r="K49" s="14" t="str">
        <f>IFERROR(VLOOKUP(H49,#REF!,2,FALSE)*C49,"")</f>
        <v/>
      </c>
      <c r="L49" s="12">
        <v>800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x14ac:dyDescent="0.45">
      <c r="A50" s="1">
        <v>44701</v>
      </c>
      <c r="B50" s="11" t="s">
        <v>26</v>
      </c>
      <c r="C50" s="12">
        <v>4</v>
      </c>
      <c r="D50" s="12">
        <v>2.99</v>
      </c>
      <c r="E50" s="13">
        <v>1.92</v>
      </c>
      <c r="F50" s="12">
        <v>48</v>
      </c>
      <c r="G50" s="10">
        <f t="shared" si="0"/>
        <v>2.08</v>
      </c>
      <c r="H50" s="12" t="s">
        <v>13</v>
      </c>
      <c r="I50" s="12" t="s">
        <v>22</v>
      </c>
      <c r="J50" s="12" t="s">
        <v>23</v>
      </c>
      <c r="K50" s="14" t="str">
        <f>IFERROR(VLOOKUP(H50,#REF!,2,FALSE)*C50,"")</f>
        <v/>
      </c>
      <c r="L50" s="12">
        <v>800</v>
      </c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x14ac:dyDescent="0.45">
      <c r="A51" s="1">
        <v>44715</v>
      </c>
      <c r="B51" s="11" t="s">
        <v>21</v>
      </c>
      <c r="C51" s="12">
        <v>26</v>
      </c>
      <c r="D51" s="12">
        <v>25.39</v>
      </c>
      <c r="E51" s="13">
        <v>24.1</v>
      </c>
      <c r="F51" s="12">
        <v>93.9</v>
      </c>
      <c r="G51" s="10">
        <f t="shared" si="0"/>
        <v>1.8999999999999986</v>
      </c>
      <c r="H51" s="12" t="s">
        <v>13</v>
      </c>
      <c r="I51" s="12" t="s">
        <v>22</v>
      </c>
      <c r="J51" s="12" t="s">
        <v>23</v>
      </c>
      <c r="K51" s="14" t="str">
        <f>IFERROR(VLOOKUP(H51,#REF!,2,FALSE)*C51,"")</f>
        <v/>
      </c>
      <c r="L51" s="12">
        <v>800</v>
      </c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x14ac:dyDescent="0.45">
      <c r="A52" s="1">
        <v>44715</v>
      </c>
      <c r="B52" s="11" t="s">
        <v>27</v>
      </c>
      <c r="C52" s="12">
        <v>8</v>
      </c>
      <c r="D52" s="12">
        <v>7.8</v>
      </c>
      <c r="E52" s="13">
        <v>4.4400000000000004</v>
      </c>
      <c r="F52" s="12">
        <v>55.5</v>
      </c>
      <c r="G52" s="10">
        <f t="shared" si="0"/>
        <v>3.5599999999999996</v>
      </c>
      <c r="H52" s="12" t="s">
        <v>12</v>
      </c>
      <c r="I52" s="12" t="s">
        <v>22</v>
      </c>
      <c r="J52" s="12" t="s">
        <v>23</v>
      </c>
      <c r="K52" s="14" t="str">
        <f>IFERROR(VLOOKUP(H52,#REF!,2,FALSE)*C52,"")</f>
        <v/>
      </c>
      <c r="L52" s="12">
        <v>800</v>
      </c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x14ac:dyDescent="0.45">
      <c r="A53" s="1">
        <v>44715</v>
      </c>
      <c r="B53" s="11" t="s">
        <v>24</v>
      </c>
      <c r="C53" s="12">
        <v>88</v>
      </c>
      <c r="D53" s="12">
        <v>80.83</v>
      </c>
      <c r="E53" s="13">
        <v>73.12</v>
      </c>
      <c r="F53" s="12">
        <v>83.1</v>
      </c>
      <c r="G53" s="10">
        <f t="shared" si="0"/>
        <v>14.879999999999995</v>
      </c>
      <c r="H53" s="12" t="s">
        <v>13</v>
      </c>
      <c r="I53" s="12" t="s">
        <v>22</v>
      </c>
      <c r="J53" s="12" t="s">
        <v>23</v>
      </c>
      <c r="K53" s="14" t="str">
        <f>IFERROR(VLOOKUP(H53,#REF!,2,FALSE)*C53,"")</f>
        <v/>
      </c>
      <c r="L53" s="12">
        <v>800</v>
      </c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x14ac:dyDescent="0.45">
      <c r="A54" s="1">
        <v>44715</v>
      </c>
      <c r="B54" s="11" t="s">
        <v>25</v>
      </c>
      <c r="C54" s="12">
        <v>8</v>
      </c>
      <c r="D54" s="12">
        <v>7.43</v>
      </c>
      <c r="E54" s="13">
        <v>5.57</v>
      </c>
      <c r="F54" s="12">
        <v>69.7</v>
      </c>
      <c r="G54" s="10">
        <f t="shared" si="0"/>
        <v>2.4299999999999997</v>
      </c>
      <c r="H54" s="12" t="s">
        <v>12</v>
      </c>
      <c r="I54" s="12" t="s">
        <v>22</v>
      </c>
      <c r="J54" s="12" t="s">
        <v>23</v>
      </c>
      <c r="K54" s="14" t="str">
        <f>IFERROR(VLOOKUP(H54,#REF!,2,FALSE)*C54,"")</f>
        <v/>
      </c>
      <c r="L54" s="12">
        <v>800</v>
      </c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x14ac:dyDescent="0.45">
      <c r="A55" s="1">
        <v>44715</v>
      </c>
      <c r="B55" s="11" t="s">
        <v>26</v>
      </c>
      <c r="C55" s="12">
        <v>4</v>
      </c>
      <c r="D55" s="12">
        <v>2.99</v>
      </c>
      <c r="E55" s="13">
        <v>2.0299999999999998</v>
      </c>
      <c r="F55" s="12">
        <v>50.8</v>
      </c>
      <c r="G55" s="10">
        <f t="shared" si="0"/>
        <v>1.9700000000000002</v>
      </c>
      <c r="H55" s="12" t="s">
        <v>13</v>
      </c>
      <c r="I55" s="12" t="s">
        <v>22</v>
      </c>
      <c r="J55" s="12" t="s">
        <v>23</v>
      </c>
      <c r="K55" s="14" t="str">
        <f>IFERROR(VLOOKUP(H55,#REF!,2,FALSE)*C55,"")</f>
        <v/>
      </c>
      <c r="L55" s="12">
        <v>800</v>
      </c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x14ac:dyDescent="0.45">
      <c r="A56" s="1">
        <v>44729</v>
      </c>
      <c r="B56" s="11" t="s">
        <v>21</v>
      </c>
      <c r="C56" s="12">
        <v>26</v>
      </c>
      <c r="D56" s="12">
        <v>25.39</v>
      </c>
      <c r="E56" s="13">
        <v>24.8</v>
      </c>
      <c r="F56" s="12">
        <v>95.4</v>
      </c>
      <c r="G56" s="10">
        <f t="shared" si="0"/>
        <v>1.1999999999999993</v>
      </c>
      <c r="H56" s="12" t="s">
        <v>13</v>
      </c>
      <c r="I56" s="12" t="s">
        <v>22</v>
      </c>
      <c r="J56" s="12" t="s">
        <v>23</v>
      </c>
      <c r="K56" s="14" t="str">
        <f>IFERROR(VLOOKUP(H56,#REF!,2,FALSE)*C56,"")</f>
        <v/>
      </c>
      <c r="L56" s="12">
        <v>800</v>
      </c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x14ac:dyDescent="0.45">
      <c r="A57" s="1">
        <v>44729</v>
      </c>
      <c r="B57" s="11" t="s">
        <v>27</v>
      </c>
      <c r="C57" s="12">
        <v>8</v>
      </c>
      <c r="D57" s="12">
        <v>7.8</v>
      </c>
      <c r="E57" s="13">
        <v>4.4400000000000004</v>
      </c>
      <c r="F57" s="12">
        <v>55.5</v>
      </c>
      <c r="G57" s="10">
        <f t="shared" si="0"/>
        <v>3.5599999999999996</v>
      </c>
      <c r="H57" s="12" t="s">
        <v>12</v>
      </c>
      <c r="I57" s="12" t="s">
        <v>22</v>
      </c>
      <c r="J57" s="12" t="s">
        <v>23</v>
      </c>
      <c r="K57" s="14" t="str">
        <f>IFERROR(VLOOKUP(H57,#REF!,2,FALSE)*C57,"")</f>
        <v/>
      </c>
      <c r="L57" s="12">
        <v>800</v>
      </c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x14ac:dyDescent="0.45">
      <c r="A58" s="1">
        <v>44729</v>
      </c>
      <c r="B58" s="11" t="s">
        <v>24</v>
      </c>
      <c r="C58" s="12">
        <v>88</v>
      </c>
      <c r="D58" s="12">
        <v>80.83</v>
      </c>
      <c r="E58" s="13">
        <v>76.569999999999993</v>
      </c>
      <c r="F58" s="12">
        <v>87</v>
      </c>
      <c r="G58" s="10">
        <f t="shared" si="0"/>
        <v>11.430000000000007</v>
      </c>
      <c r="H58" s="12" t="s">
        <v>13</v>
      </c>
      <c r="I58" s="12" t="s">
        <v>22</v>
      </c>
      <c r="J58" s="12" t="s">
        <v>23</v>
      </c>
      <c r="K58" s="14" t="str">
        <f>IFERROR(VLOOKUP(H58,#REF!,2,FALSE)*C58,"")</f>
        <v/>
      </c>
      <c r="L58" s="12">
        <v>800</v>
      </c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x14ac:dyDescent="0.45">
      <c r="A59" s="1">
        <v>44729</v>
      </c>
      <c r="B59" s="11" t="s">
        <v>25</v>
      </c>
      <c r="C59" s="12">
        <v>8</v>
      </c>
      <c r="D59" s="12">
        <v>7.43</v>
      </c>
      <c r="E59" s="13">
        <v>5.55</v>
      </c>
      <c r="F59" s="12">
        <v>69.400000000000006</v>
      </c>
      <c r="G59" s="10">
        <f t="shared" si="0"/>
        <v>2.4500000000000002</v>
      </c>
      <c r="H59" s="12" t="s">
        <v>12</v>
      </c>
      <c r="I59" s="12" t="s">
        <v>22</v>
      </c>
      <c r="J59" s="12" t="s">
        <v>23</v>
      </c>
      <c r="K59" s="14" t="str">
        <f>IFERROR(VLOOKUP(H59,#REF!,2,FALSE)*C59,"")</f>
        <v/>
      </c>
      <c r="L59" s="12">
        <v>800</v>
      </c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x14ac:dyDescent="0.45">
      <c r="A60" s="1">
        <v>44729</v>
      </c>
      <c r="B60" s="11" t="s">
        <v>26</v>
      </c>
      <c r="C60" s="12">
        <v>4</v>
      </c>
      <c r="D60" s="12">
        <v>2.99</v>
      </c>
      <c r="E60" s="13">
        <v>2.17</v>
      </c>
      <c r="F60" s="12">
        <v>50.8</v>
      </c>
      <c r="G60" s="10">
        <f t="shared" si="0"/>
        <v>1.83</v>
      </c>
      <c r="H60" s="12" t="s">
        <v>13</v>
      </c>
      <c r="I60" s="12" t="s">
        <v>22</v>
      </c>
      <c r="J60" s="12" t="s">
        <v>23</v>
      </c>
      <c r="K60" s="14" t="str">
        <f>IFERROR(VLOOKUP(H60,#REF!,2,FALSE)*C60,"")</f>
        <v/>
      </c>
      <c r="L60" s="12">
        <v>800</v>
      </c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x14ac:dyDescent="0.45">
      <c r="A61" s="1">
        <v>44743</v>
      </c>
      <c r="B61" s="11" t="s">
        <v>21</v>
      </c>
      <c r="C61" s="12">
        <v>26</v>
      </c>
      <c r="D61" s="12">
        <v>25.39</v>
      </c>
      <c r="E61" s="13">
        <v>24.62</v>
      </c>
      <c r="F61" s="12">
        <v>94.7</v>
      </c>
      <c r="G61" s="10">
        <f t="shared" si="0"/>
        <v>1.379999999999999</v>
      </c>
      <c r="H61" s="12" t="s">
        <v>13</v>
      </c>
      <c r="I61" s="12" t="s">
        <v>22</v>
      </c>
      <c r="J61" s="12" t="s">
        <v>23</v>
      </c>
      <c r="K61" s="14" t="str">
        <f>IFERROR(VLOOKUP(H61,#REF!,2,FALSE)*C61,"")</f>
        <v/>
      </c>
      <c r="L61" s="12">
        <v>800</v>
      </c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x14ac:dyDescent="0.45">
      <c r="A62" s="1">
        <v>44743</v>
      </c>
      <c r="B62" s="11" t="s">
        <v>27</v>
      </c>
      <c r="C62" s="12">
        <v>8</v>
      </c>
      <c r="D62" s="12">
        <v>7.8</v>
      </c>
      <c r="E62" s="13">
        <v>4.46</v>
      </c>
      <c r="F62" s="12">
        <v>55.7</v>
      </c>
      <c r="G62" s="10">
        <f t="shared" si="0"/>
        <v>3.54</v>
      </c>
      <c r="H62" s="12" t="s">
        <v>12</v>
      </c>
      <c r="I62" s="12" t="s">
        <v>22</v>
      </c>
      <c r="J62" s="12" t="s">
        <v>23</v>
      </c>
      <c r="K62" s="14" t="str">
        <f>IFERROR(VLOOKUP(H62,#REF!,2,FALSE)*C62,"")</f>
        <v/>
      </c>
      <c r="L62" s="12">
        <v>800</v>
      </c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x14ac:dyDescent="0.45">
      <c r="A63" s="1">
        <v>44743</v>
      </c>
      <c r="B63" s="11" t="s">
        <v>24</v>
      </c>
      <c r="C63" s="12">
        <v>88</v>
      </c>
      <c r="D63" s="12">
        <v>80.83</v>
      </c>
      <c r="E63" s="13">
        <v>77.900000000000006</v>
      </c>
      <c r="F63" s="12">
        <v>88.5</v>
      </c>
      <c r="G63" s="10">
        <f t="shared" si="0"/>
        <v>10.099999999999994</v>
      </c>
      <c r="H63" s="12" t="s">
        <v>13</v>
      </c>
      <c r="I63" s="12" t="s">
        <v>22</v>
      </c>
      <c r="J63" s="12" t="s">
        <v>23</v>
      </c>
      <c r="K63" s="14" t="str">
        <f>IFERROR(VLOOKUP(H63,#REF!,2,FALSE)*C63,"")</f>
        <v/>
      </c>
      <c r="L63" s="12">
        <v>800</v>
      </c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x14ac:dyDescent="0.45">
      <c r="A64" s="1">
        <v>44743</v>
      </c>
      <c r="B64" s="11" t="s">
        <v>25</v>
      </c>
      <c r="C64" s="12">
        <v>8</v>
      </c>
      <c r="D64" s="12">
        <v>7.43</v>
      </c>
      <c r="E64" s="13">
        <v>5.56</v>
      </c>
      <c r="F64" s="12">
        <v>69.5</v>
      </c>
      <c r="G64" s="10">
        <f t="shared" si="0"/>
        <v>2.4400000000000004</v>
      </c>
      <c r="H64" s="12" t="s">
        <v>12</v>
      </c>
      <c r="I64" s="12" t="s">
        <v>22</v>
      </c>
      <c r="J64" s="12" t="s">
        <v>23</v>
      </c>
      <c r="K64" s="14" t="str">
        <f>IFERROR(VLOOKUP(H64,#REF!,2,FALSE)*C64,"")</f>
        <v/>
      </c>
      <c r="L64" s="12">
        <v>800</v>
      </c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x14ac:dyDescent="0.45">
      <c r="A65" s="1">
        <v>44743</v>
      </c>
      <c r="B65" s="11" t="s">
        <v>26</v>
      </c>
      <c r="C65" s="12">
        <v>4</v>
      </c>
      <c r="D65" s="12">
        <v>2.99</v>
      </c>
      <c r="E65" s="13">
        <v>2.2000000000000002</v>
      </c>
      <c r="F65" s="12">
        <v>55</v>
      </c>
      <c r="G65" s="10">
        <f t="shared" si="0"/>
        <v>1.7999999999999998</v>
      </c>
      <c r="H65" s="12" t="s">
        <v>13</v>
      </c>
      <c r="I65" s="12" t="s">
        <v>22</v>
      </c>
      <c r="J65" s="12" t="s">
        <v>23</v>
      </c>
      <c r="K65" s="14" t="str">
        <f>IFERROR(VLOOKUP(H65,#REF!,2,FALSE)*C65,"")</f>
        <v/>
      </c>
      <c r="L65" s="12">
        <v>800</v>
      </c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x14ac:dyDescent="0.45">
      <c r="A66" s="1">
        <v>44757</v>
      </c>
      <c r="B66" s="11" t="s">
        <v>21</v>
      </c>
      <c r="C66" s="12">
        <v>26</v>
      </c>
      <c r="D66" s="12">
        <v>25.39</v>
      </c>
      <c r="E66" s="13">
        <v>23.6</v>
      </c>
      <c r="F66" s="12">
        <v>90.8</v>
      </c>
      <c r="G66" s="10">
        <f t="shared" ref="G66:G129" si="1">C66-E66</f>
        <v>2.3999999999999986</v>
      </c>
      <c r="H66" s="12" t="s">
        <v>13</v>
      </c>
      <c r="I66" s="12" t="s">
        <v>22</v>
      </c>
      <c r="J66" s="12" t="s">
        <v>23</v>
      </c>
      <c r="K66" s="14" t="str">
        <f>IFERROR(VLOOKUP(H66,#REF!,2,FALSE)*C66,"")</f>
        <v/>
      </c>
      <c r="L66" s="12">
        <v>800</v>
      </c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x14ac:dyDescent="0.45">
      <c r="A67" s="1">
        <v>44757</v>
      </c>
      <c r="B67" s="11" t="s">
        <v>27</v>
      </c>
      <c r="C67" s="12">
        <v>9</v>
      </c>
      <c r="D67" s="12">
        <v>8.56</v>
      </c>
      <c r="E67" s="13">
        <v>5.21</v>
      </c>
      <c r="F67" s="12">
        <v>57.8</v>
      </c>
      <c r="G67" s="10">
        <f t="shared" si="1"/>
        <v>3.79</v>
      </c>
      <c r="H67" s="12" t="s">
        <v>12</v>
      </c>
      <c r="I67" s="12" t="s">
        <v>22</v>
      </c>
      <c r="J67" s="12" t="s">
        <v>23</v>
      </c>
      <c r="K67" s="14" t="str">
        <f>IFERROR(VLOOKUP(H67,#REF!,2,FALSE)*C67,"")</f>
        <v/>
      </c>
      <c r="L67" s="12">
        <v>800</v>
      </c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x14ac:dyDescent="0.45">
      <c r="A68" s="1">
        <v>44757</v>
      </c>
      <c r="B68" s="11" t="s">
        <v>24</v>
      </c>
      <c r="C68" s="12">
        <v>82</v>
      </c>
      <c r="D68" s="12">
        <v>80.08</v>
      </c>
      <c r="E68" s="13">
        <v>76.84</v>
      </c>
      <c r="F68" s="12">
        <v>93.7</v>
      </c>
      <c r="G68" s="10">
        <f t="shared" si="1"/>
        <v>5.1599999999999966</v>
      </c>
      <c r="H68" s="12" t="s">
        <v>13</v>
      </c>
      <c r="I68" s="12" t="s">
        <v>22</v>
      </c>
      <c r="J68" s="12" t="s">
        <v>23</v>
      </c>
      <c r="K68" s="14" t="str">
        <f>IFERROR(VLOOKUP(H68,#REF!,2,FALSE)*C68,"")</f>
        <v/>
      </c>
      <c r="L68" s="12">
        <v>800</v>
      </c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x14ac:dyDescent="0.45">
      <c r="A69" s="1">
        <v>44757</v>
      </c>
      <c r="B69" s="11" t="s">
        <v>25</v>
      </c>
      <c r="C69" s="12">
        <v>8</v>
      </c>
      <c r="D69" s="12">
        <v>7.43</v>
      </c>
      <c r="E69" s="13">
        <v>5.57</v>
      </c>
      <c r="F69" s="12">
        <v>69.599999999999994</v>
      </c>
      <c r="G69" s="10">
        <f t="shared" si="1"/>
        <v>2.4299999999999997</v>
      </c>
      <c r="H69" s="12" t="s">
        <v>12</v>
      </c>
      <c r="I69" s="12" t="s">
        <v>22</v>
      </c>
      <c r="J69" s="12" t="s">
        <v>23</v>
      </c>
      <c r="K69" s="14" t="str">
        <f>IFERROR(VLOOKUP(H69,#REF!,2,FALSE)*C69,"")</f>
        <v/>
      </c>
      <c r="L69" s="12">
        <v>800</v>
      </c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x14ac:dyDescent="0.45">
      <c r="A70" s="1">
        <v>44757</v>
      </c>
      <c r="B70" s="11" t="s">
        <v>26</v>
      </c>
      <c r="C70" s="12">
        <v>4</v>
      </c>
      <c r="D70" s="12">
        <v>2.64</v>
      </c>
      <c r="E70" s="13">
        <v>2.25</v>
      </c>
      <c r="F70" s="12">
        <v>56.1</v>
      </c>
      <c r="G70" s="10">
        <f t="shared" si="1"/>
        <v>1.75</v>
      </c>
      <c r="H70" s="12" t="s">
        <v>13</v>
      </c>
      <c r="I70" s="12" t="s">
        <v>22</v>
      </c>
      <c r="J70" s="12" t="s">
        <v>23</v>
      </c>
      <c r="K70" s="14" t="str">
        <f>IFERROR(VLOOKUP(H70,#REF!,2,FALSE)*C70,"")</f>
        <v/>
      </c>
      <c r="L70" s="12">
        <v>800</v>
      </c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x14ac:dyDescent="0.45">
      <c r="A71" s="1">
        <v>44771</v>
      </c>
      <c r="B71" s="11" t="s">
        <v>21</v>
      </c>
      <c r="C71" s="12">
        <v>26</v>
      </c>
      <c r="D71" s="12">
        <v>25.39</v>
      </c>
      <c r="E71" s="13">
        <v>23.6</v>
      </c>
      <c r="F71" s="12">
        <v>90.8</v>
      </c>
      <c r="G71" s="10">
        <f t="shared" si="1"/>
        <v>2.3999999999999986</v>
      </c>
      <c r="H71" s="12" t="s">
        <v>13</v>
      </c>
      <c r="I71" s="12" t="s">
        <v>22</v>
      </c>
      <c r="J71" s="12" t="s">
        <v>23</v>
      </c>
      <c r="K71" s="14" t="str">
        <f>IFERROR(VLOOKUP(H71,#REF!,2,FALSE)*C71,"")</f>
        <v/>
      </c>
      <c r="L71" s="12">
        <v>800</v>
      </c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x14ac:dyDescent="0.45">
      <c r="A72" s="1">
        <v>44771</v>
      </c>
      <c r="B72" s="11" t="s">
        <v>27</v>
      </c>
      <c r="C72" s="12">
        <v>9</v>
      </c>
      <c r="D72" s="12">
        <v>8.5500000000000007</v>
      </c>
      <c r="E72" s="13">
        <v>5.8</v>
      </c>
      <c r="F72" s="12">
        <v>64.5</v>
      </c>
      <c r="G72" s="10">
        <f t="shared" si="1"/>
        <v>3.2</v>
      </c>
      <c r="H72" s="12" t="s">
        <v>12</v>
      </c>
      <c r="I72" s="12" t="s">
        <v>22</v>
      </c>
      <c r="J72" s="12" t="s">
        <v>23</v>
      </c>
      <c r="K72" s="14" t="str">
        <f>IFERROR(VLOOKUP(H72,#REF!,2,FALSE)*C72,"")</f>
        <v/>
      </c>
      <c r="L72" s="12">
        <v>800</v>
      </c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x14ac:dyDescent="0.45">
      <c r="A73" s="1">
        <v>44771</v>
      </c>
      <c r="B73" s="11" t="s">
        <v>24</v>
      </c>
      <c r="C73" s="12">
        <v>82</v>
      </c>
      <c r="D73" s="12">
        <v>80.069999999999993</v>
      </c>
      <c r="E73" s="13">
        <v>76.42</v>
      </c>
      <c r="F73" s="12">
        <v>93.2</v>
      </c>
      <c r="G73" s="10">
        <f t="shared" si="1"/>
        <v>5.5799999999999983</v>
      </c>
      <c r="H73" s="12" t="s">
        <v>13</v>
      </c>
      <c r="I73" s="12" t="s">
        <v>22</v>
      </c>
      <c r="J73" s="12" t="s">
        <v>23</v>
      </c>
      <c r="K73" s="14" t="str">
        <f>IFERROR(VLOOKUP(H73,#REF!,2,FALSE)*C73,"")</f>
        <v/>
      </c>
      <c r="L73" s="12">
        <v>800</v>
      </c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x14ac:dyDescent="0.45">
      <c r="A74" s="1">
        <v>44771</v>
      </c>
      <c r="B74" s="11" t="s">
        <v>25</v>
      </c>
      <c r="C74" s="12">
        <v>8</v>
      </c>
      <c r="D74" s="12">
        <v>7.42</v>
      </c>
      <c r="E74" s="13">
        <v>5.58</v>
      </c>
      <c r="F74" s="12">
        <v>69.8</v>
      </c>
      <c r="G74" s="10">
        <f t="shared" si="1"/>
        <v>2.42</v>
      </c>
      <c r="H74" s="12" t="s">
        <v>12</v>
      </c>
      <c r="I74" s="12" t="s">
        <v>22</v>
      </c>
      <c r="J74" s="12" t="s">
        <v>23</v>
      </c>
      <c r="K74" s="14" t="str">
        <f>IFERROR(VLOOKUP(H74,#REF!,2,FALSE)*C74,"")</f>
        <v/>
      </c>
      <c r="L74" s="12">
        <v>800</v>
      </c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x14ac:dyDescent="0.45">
      <c r="A75" s="1">
        <v>44771</v>
      </c>
      <c r="B75" s="11" t="s">
        <v>26</v>
      </c>
      <c r="C75" s="12">
        <v>4</v>
      </c>
      <c r="D75" s="12">
        <v>2.63</v>
      </c>
      <c r="E75" s="13">
        <v>2.2999999999999998</v>
      </c>
      <c r="F75" s="12">
        <v>57.6</v>
      </c>
      <c r="G75" s="10">
        <f t="shared" si="1"/>
        <v>1.7000000000000002</v>
      </c>
      <c r="H75" s="12" t="s">
        <v>13</v>
      </c>
      <c r="I75" s="12" t="s">
        <v>22</v>
      </c>
      <c r="J75" s="12" t="s">
        <v>23</v>
      </c>
      <c r="K75" s="14" t="str">
        <f>IFERROR(VLOOKUP(H75,#REF!,2,FALSE)*C75,"")</f>
        <v/>
      </c>
      <c r="L75" s="12">
        <v>800</v>
      </c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x14ac:dyDescent="0.45">
      <c r="A76" s="1">
        <v>44785</v>
      </c>
      <c r="B76" s="11" t="s">
        <v>21</v>
      </c>
      <c r="C76" s="12">
        <v>26</v>
      </c>
      <c r="D76" s="12">
        <v>25.39</v>
      </c>
      <c r="E76" s="13">
        <v>23.48</v>
      </c>
      <c r="F76" s="12">
        <v>90.3</v>
      </c>
      <c r="G76" s="10">
        <f t="shared" si="1"/>
        <v>2.5199999999999996</v>
      </c>
      <c r="H76" s="12" t="s">
        <v>13</v>
      </c>
      <c r="I76" s="12" t="s">
        <v>22</v>
      </c>
      <c r="J76" s="12" t="s">
        <v>23</v>
      </c>
      <c r="K76" s="14" t="str">
        <f>IFERROR(VLOOKUP(H76,#REF!,2,FALSE)*C76,"")</f>
        <v/>
      </c>
      <c r="L76" s="12">
        <v>800</v>
      </c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x14ac:dyDescent="0.45">
      <c r="A77" s="1">
        <v>44785</v>
      </c>
      <c r="B77" s="11" t="s">
        <v>27</v>
      </c>
      <c r="C77" s="12">
        <v>9</v>
      </c>
      <c r="D77" s="12">
        <v>8.5500000000000007</v>
      </c>
      <c r="E77" s="13">
        <v>4.78</v>
      </c>
      <c r="F77" s="12">
        <v>53.2</v>
      </c>
      <c r="G77" s="10">
        <f t="shared" si="1"/>
        <v>4.22</v>
      </c>
      <c r="H77" s="12" t="s">
        <v>12</v>
      </c>
      <c r="I77" s="12" t="s">
        <v>22</v>
      </c>
      <c r="J77" s="12" t="s">
        <v>23</v>
      </c>
      <c r="K77" s="14" t="str">
        <f>IFERROR(VLOOKUP(H77,#REF!,2,FALSE)*C77,"")</f>
        <v/>
      </c>
      <c r="L77" s="12">
        <v>800</v>
      </c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x14ac:dyDescent="0.45">
      <c r="A78" s="1">
        <v>44785</v>
      </c>
      <c r="B78" s="11" t="s">
        <v>24</v>
      </c>
      <c r="C78" s="12">
        <v>82</v>
      </c>
      <c r="D78" s="12">
        <v>80.069999999999993</v>
      </c>
      <c r="E78" s="13">
        <v>76.63</v>
      </c>
      <c r="F78" s="12">
        <v>93.5</v>
      </c>
      <c r="G78" s="10">
        <f t="shared" si="1"/>
        <v>5.3700000000000045</v>
      </c>
      <c r="H78" s="12" t="s">
        <v>13</v>
      </c>
      <c r="I78" s="12" t="s">
        <v>22</v>
      </c>
      <c r="J78" s="12" t="s">
        <v>23</v>
      </c>
      <c r="K78" s="14" t="str">
        <f>IFERROR(VLOOKUP(H78,#REF!,2,FALSE)*C78,"")</f>
        <v/>
      </c>
      <c r="L78" s="12">
        <v>800</v>
      </c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x14ac:dyDescent="0.45">
      <c r="A79" s="1">
        <v>44785</v>
      </c>
      <c r="B79" s="11" t="s">
        <v>25</v>
      </c>
      <c r="C79" s="12">
        <v>8</v>
      </c>
      <c r="D79" s="12">
        <v>7.81</v>
      </c>
      <c r="E79" s="13">
        <v>5.8</v>
      </c>
      <c r="F79" s="12">
        <v>72.599999999999994</v>
      </c>
      <c r="G79" s="10">
        <f t="shared" si="1"/>
        <v>2.2000000000000002</v>
      </c>
      <c r="H79" s="12" t="s">
        <v>12</v>
      </c>
      <c r="I79" s="12" t="s">
        <v>22</v>
      </c>
      <c r="J79" s="12" t="s">
        <v>23</v>
      </c>
      <c r="K79" s="14" t="str">
        <f>IFERROR(VLOOKUP(H79,#REF!,2,FALSE)*C79,"")</f>
        <v/>
      </c>
      <c r="L79" s="12">
        <v>800</v>
      </c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x14ac:dyDescent="0.45">
      <c r="A80" s="1">
        <v>44785</v>
      </c>
      <c r="B80" s="11" t="s">
        <v>26</v>
      </c>
      <c r="C80" s="12">
        <v>4</v>
      </c>
      <c r="D80" s="12">
        <v>2.63</v>
      </c>
      <c r="E80" s="13">
        <v>2.36</v>
      </c>
      <c r="F80" s="12">
        <v>59</v>
      </c>
      <c r="G80" s="10">
        <f t="shared" si="1"/>
        <v>1.6400000000000001</v>
      </c>
      <c r="H80" s="12" t="s">
        <v>13</v>
      </c>
      <c r="I80" s="12" t="s">
        <v>22</v>
      </c>
      <c r="J80" s="12" t="s">
        <v>23</v>
      </c>
      <c r="K80" s="14"/>
      <c r="L80" s="12">
        <v>800</v>
      </c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12" x14ac:dyDescent="0.45">
      <c r="A81" s="3" t="s">
        <v>14</v>
      </c>
      <c r="B81" s="3" t="s">
        <v>21</v>
      </c>
      <c r="C81" s="3">
        <v>26</v>
      </c>
      <c r="D81" s="3">
        <v>25.39</v>
      </c>
      <c r="E81" s="13">
        <f>SUMIFS('NE-Volumes'!$E$2:$E$10000,'NE-Volumes'!$C$2:$C$10000,B81,'NE-Volumes'!$A$2:$A$10000,A81)/1024</f>
        <v>23.491787109375</v>
      </c>
      <c r="F81" s="3">
        <v>97.66</v>
      </c>
      <c r="G81" s="10">
        <f t="shared" si="1"/>
        <v>2.5082128906249999</v>
      </c>
      <c r="H81" s="14" t="s">
        <v>13</v>
      </c>
      <c r="I81" s="14" t="s">
        <v>22</v>
      </c>
      <c r="J81" s="14" t="s">
        <v>23</v>
      </c>
      <c r="K81" s="14"/>
      <c r="L81" s="3">
        <v>800</v>
      </c>
    </row>
    <row r="82" spans="1:12" x14ac:dyDescent="0.45">
      <c r="A82" s="3" t="s">
        <v>14</v>
      </c>
      <c r="B82" s="3" t="s">
        <v>27</v>
      </c>
      <c r="C82" s="3">
        <v>9</v>
      </c>
      <c r="D82" s="3">
        <v>8.56</v>
      </c>
      <c r="E82" s="13">
        <f>SUMIFS('NE-Volumes'!$E$2:$E$10000,'NE-Volumes'!$C$2:$C$10000,B82,'NE-Volumes'!$A$2:$A$10000,A82)/1024</f>
        <v>4.9537695312499999</v>
      </c>
      <c r="F82" s="3">
        <v>95.08</v>
      </c>
      <c r="G82" s="10">
        <f t="shared" si="1"/>
        <v>4.0462304687500001</v>
      </c>
      <c r="H82" s="14" t="s">
        <v>12</v>
      </c>
      <c r="I82" s="14" t="s">
        <v>22</v>
      </c>
      <c r="J82" s="14" t="s">
        <v>23</v>
      </c>
      <c r="K82" s="14"/>
      <c r="L82" s="3">
        <v>800</v>
      </c>
    </row>
    <row r="83" spans="1:12" x14ac:dyDescent="0.45">
      <c r="A83" s="3" t="s">
        <v>14</v>
      </c>
      <c r="B83" s="3" t="s">
        <v>24</v>
      </c>
      <c r="C83" s="3">
        <v>82</v>
      </c>
      <c r="D83" s="3">
        <v>80.08</v>
      </c>
      <c r="E83" s="13">
        <f>SUMIFS('NE-Volumes'!$E$2:$E$10000,'NE-Volumes'!$C$2:$C$10000,B83,'NE-Volumes'!$A$2:$A$10000,A83)/1024</f>
        <v>76.903251953124993</v>
      </c>
      <c r="F83" s="3">
        <v>97.66</v>
      </c>
      <c r="G83" s="10">
        <f t="shared" si="1"/>
        <v>5.0967480468750068</v>
      </c>
      <c r="H83" s="14" t="s">
        <v>13</v>
      </c>
      <c r="I83" s="14" t="s">
        <v>22</v>
      </c>
      <c r="J83" s="14" t="s">
        <v>23</v>
      </c>
      <c r="K83" s="14"/>
      <c r="L83" s="3">
        <v>800</v>
      </c>
    </row>
    <row r="84" spans="1:12" x14ac:dyDescent="0.45">
      <c r="A84" s="3" t="s">
        <v>14</v>
      </c>
      <c r="B84" s="3" t="s">
        <v>25</v>
      </c>
      <c r="C84" s="3">
        <v>8</v>
      </c>
      <c r="D84" s="3">
        <v>7.82</v>
      </c>
      <c r="E84" s="13">
        <f>SUMIFS('NE-Volumes'!$E$2:$E$10000,'NE-Volumes'!$C$2:$C$10000,B84,'NE-Volumes'!$A$2:$A$10000,A84)/1024</f>
        <v>5.8166699218749995</v>
      </c>
      <c r="F84" s="3">
        <v>97.73</v>
      </c>
      <c r="G84" s="10">
        <f t="shared" si="1"/>
        <v>2.1833300781250005</v>
      </c>
      <c r="H84" s="14" t="s">
        <v>12</v>
      </c>
      <c r="I84" s="14" t="s">
        <v>22</v>
      </c>
      <c r="J84" s="14" t="s">
        <v>23</v>
      </c>
      <c r="K84" s="14"/>
      <c r="L84" s="3">
        <v>800</v>
      </c>
    </row>
    <row r="85" spans="1:12" x14ac:dyDescent="0.45">
      <c r="A85" s="3" t="s">
        <v>14</v>
      </c>
      <c r="B85" s="3" t="s">
        <v>26</v>
      </c>
      <c r="C85" s="3">
        <v>4</v>
      </c>
      <c r="D85" s="3">
        <v>2.64</v>
      </c>
      <c r="E85" s="13">
        <f>SUMIFS('NE-Volumes'!$E$2:$E$10000,'NE-Volumes'!$C$2:$C$10000,B85,'NE-Volumes'!$A$2:$A$10000,A85)/1024</f>
        <v>2.409912109375</v>
      </c>
      <c r="F85" s="3">
        <v>65.92</v>
      </c>
      <c r="G85" s="10">
        <f t="shared" si="1"/>
        <v>1.590087890625</v>
      </c>
      <c r="H85" s="14" t="s">
        <v>13</v>
      </c>
      <c r="I85" s="14" t="s">
        <v>22</v>
      </c>
      <c r="J85" s="14" t="s">
        <v>23</v>
      </c>
      <c r="K85" s="14"/>
      <c r="L85" s="3">
        <v>800</v>
      </c>
    </row>
    <row r="86" spans="1:12" x14ac:dyDescent="0.45">
      <c r="A86" s="3" t="s">
        <v>15</v>
      </c>
      <c r="B86" s="3" t="s">
        <v>26</v>
      </c>
      <c r="C86" s="3">
        <v>4</v>
      </c>
      <c r="D86" s="3">
        <v>2.64</v>
      </c>
      <c r="E86" s="13">
        <f>SUMIFS('NE-Volumes'!$E$2:$E$10000,'NE-Volumes'!$C$2:$C$10000,B86,'NE-Volumes'!$A$2:$A$10000,A86)/1024</f>
        <v>2.4129882812500001</v>
      </c>
      <c r="F86" s="3">
        <v>65.92</v>
      </c>
      <c r="G86" s="10">
        <f t="shared" si="1"/>
        <v>1.5870117187499999</v>
      </c>
      <c r="H86" s="14" t="s">
        <v>13</v>
      </c>
      <c r="I86" s="14" t="s">
        <v>22</v>
      </c>
      <c r="J86" s="14" t="s">
        <v>23</v>
      </c>
      <c r="K86" s="14"/>
      <c r="L86" s="3">
        <v>800</v>
      </c>
    </row>
    <row r="87" spans="1:12" x14ac:dyDescent="0.45">
      <c r="A87" s="3" t="s">
        <v>15</v>
      </c>
      <c r="B87" s="3" t="s">
        <v>25</v>
      </c>
      <c r="C87" s="3">
        <v>9</v>
      </c>
      <c r="D87" s="3">
        <v>7.92</v>
      </c>
      <c r="E87" s="13">
        <f>SUMIFS('NE-Volumes'!$E$2:$E$10000,'NE-Volumes'!$C$2:$C$10000,B87,'NE-Volumes'!$A$2:$A$10000,A87)/1024</f>
        <v>5.8257519531249997</v>
      </c>
      <c r="F87" s="3">
        <v>87.96</v>
      </c>
      <c r="G87" s="10">
        <f t="shared" si="1"/>
        <v>3.1742480468750003</v>
      </c>
      <c r="H87" s="14" t="s">
        <v>12</v>
      </c>
      <c r="I87" s="14" t="s">
        <v>22</v>
      </c>
      <c r="J87" s="14" t="s">
        <v>23</v>
      </c>
      <c r="K87" s="14"/>
      <c r="L87" s="3">
        <v>800</v>
      </c>
    </row>
    <row r="88" spans="1:12" x14ac:dyDescent="0.45">
      <c r="A88" s="3" t="s">
        <v>15</v>
      </c>
      <c r="B88" s="3" t="s">
        <v>24</v>
      </c>
      <c r="C88" s="3">
        <v>82</v>
      </c>
      <c r="D88" s="3">
        <v>80.08</v>
      </c>
      <c r="E88" s="13">
        <f>SUMIFS('NE-Volumes'!$E$2:$E$10000,'NE-Volumes'!$C$2:$C$10000,B88,'NE-Volumes'!$A$2:$A$10000,A88)/1024</f>
        <v>77.904960937499993</v>
      </c>
      <c r="F88" s="3">
        <v>97.66</v>
      </c>
      <c r="G88" s="10">
        <f t="shared" si="1"/>
        <v>4.0950390625000068</v>
      </c>
      <c r="H88" s="14" t="s">
        <v>13</v>
      </c>
      <c r="I88" s="14" t="s">
        <v>22</v>
      </c>
      <c r="J88" s="14" t="s">
        <v>23</v>
      </c>
      <c r="K88" s="14"/>
      <c r="L88" s="3">
        <v>800</v>
      </c>
    </row>
    <row r="89" spans="1:12" x14ac:dyDescent="0.45">
      <c r="A89" s="3" t="s">
        <v>15</v>
      </c>
      <c r="B89" s="3" t="s">
        <v>27</v>
      </c>
      <c r="C89" s="3">
        <v>9</v>
      </c>
      <c r="D89" s="3">
        <v>7.69</v>
      </c>
      <c r="E89" s="13">
        <f>SUMIFS('NE-Volumes'!$E$2:$E$10000,'NE-Volumes'!$C$2:$C$10000,B89,'NE-Volumes'!$A$2:$A$10000,A89)/1024</f>
        <v>5.4307519531250001</v>
      </c>
      <c r="F89" s="3">
        <v>85.41</v>
      </c>
      <c r="G89" s="10">
        <f t="shared" si="1"/>
        <v>3.5692480468749999</v>
      </c>
      <c r="H89" s="14" t="s">
        <v>12</v>
      </c>
      <c r="I89" s="14" t="s">
        <v>22</v>
      </c>
      <c r="J89" s="14" t="s">
        <v>23</v>
      </c>
      <c r="K89" s="14"/>
      <c r="L89" s="3">
        <v>800</v>
      </c>
    </row>
    <row r="90" spans="1:12" x14ac:dyDescent="0.45">
      <c r="A90" s="3" t="s">
        <v>15</v>
      </c>
      <c r="B90" s="3" t="s">
        <v>21</v>
      </c>
      <c r="C90" s="3">
        <v>26</v>
      </c>
      <c r="D90" s="3">
        <v>25.39</v>
      </c>
      <c r="E90" s="13">
        <f>SUMIFS('NE-Volumes'!$E$2:$E$10000,'NE-Volumes'!$C$2:$C$10000,B90,'NE-Volumes'!$A$2:$A$10000,A90)/1024</f>
        <v>23.491894531250001</v>
      </c>
      <c r="F90" s="3">
        <v>97.66</v>
      </c>
      <c r="G90" s="10">
        <f t="shared" si="1"/>
        <v>2.5081054687499993</v>
      </c>
      <c r="H90" s="14" t="s">
        <v>13</v>
      </c>
      <c r="I90" s="14" t="s">
        <v>22</v>
      </c>
      <c r="J90" s="14" t="s">
        <v>23</v>
      </c>
      <c r="K90" s="14"/>
      <c r="L90" s="3">
        <v>800</v>
      </c>
    </row>
    <row r="91" spans="1:12" x14ac:dyDescent="0.45">
      <c r="A91" s="3" t="s">
        <v>16</v>
      </c>
      <c r="B91" s="3" t="s">
        <v>26</v>
      </c>
      <c r="C91" s="3">
        <v>4</v>
      </c>
      <c r="D91" s="3">
        <v>2.64</v>
      </c>
      <c r="E91" s="13">
        <f>SUMIFS('NE-Volumes'!$E$2:$E$10000,'NE-Volumes'!$C$2:$C$10000,B91,'NE-Volumes'!$A$2:$A$10000,A91)/1024</f>
        <v>2.4156445312499999</v>
      </c>
      <c r="F91" s="3">
        <v>65.92</v>
      </c>
      <c r="G91" s="10">
        <f t="shared" si="1"/>
        <v>1.5843554687500001</v>
      </c>
      <c r="H91" s="14" t="s">
        <v>13</v>
      </c>
      <c r="I91" s="14" t="s">
        <v>22</v>
      </c>
      <c r="J91" s="14" t="s">
        <v>23</v>
      </c>
      <c r="K91" s="14"/>
      <c r="L91" s="3">
        <v>800</v>
      </c>
    </row>
    <row r="92" spans="1:12" x14ac:dyDescent="0.45">
      <c r="A92" s="3" t="s">
        <v>16</v>
      </c>
      <c r="B92" s="3" t="s">
        <v>25</v>
      </c>
      <c r="C92" s="3">
        <v>9</v>
      </c>
      <c r="D92" s="3">
        <v>7.92</v>
      </c>
      <c r="E92" s="13">
        <f>SUMIFS('NE-Volumes'!$E$2:$E$10000,'NE-Volumes'!$C$2:$C$10000,B92,'NE-Volumes'!$A$2:$A$10000,A92)/1024</f>
        <v>5.8259960937499997</v>
      </c>
      <c r="F92" s="3">
        <v>87.96</v>
      </c>
      <c r="G92" s="10">
        <f t="shared" si="1"/>
        <v>3.1740039062500003</v>
      </c>
      <c r="H92" s="14" t="s">
        <v>12</v>
      </c>
      <c r="I92" s="14" t="s">
        <v>22</v>
      </c>
      <c r="J92" s="14" t="s">
        <v>23</v>
      </c>
      <c r="K92" s="14"/>
      <c r="L92" s="3">
        <v>800</v>
      </c>
    </row>
    <row r="93" spans="1:12" x14ac:dyDescent="0.45">
      <c r="A93" s="3" t="s">
        <v>16</v>
      </c>
      <c r="B93" s="3" t="s">
        <v>24</v>
      </c>
      <c r="C93" s="3">
        <v>82</v>
      </c>
      <c r="D93" s="3">
        <v>80.08</v>
      </c>
      <c r="E93" s="13">
        <f>SUMIFS('NE-Volumes'!$E$2:$E$10000,'NE-Volumes'!$C$2:$C$10000,B93,'NE-Volumes'!$A$2:$A$10000,A93)/1024</f>
        <v>77.938613281249999</v>
      </c>
      <c r="F93" s="3">
        <v>97.66</v>
      </c>
      <c r="G93" s="10">
        <f t="shared" si="1"/>
        <v>4.0613867187500006</v>
      </c>
      <c r="H93" s="14" t="s">
        <v>13</v>
      </c>
      <c r="I93" s="14" t="s">
        <v>22</v>
      </c>
      <c r="J93" s="14" t="s">
        <v>23</v>
      </c>
      <c r="K93" s="14"/>
      <c r="L93" s="3">
        <v>800</v>
      </c>
    </row>
    <row r="94" spans="1:12" x14ac:dyDescent="0.45">
      <c r="A94" s="3" t="s">
        <v>16</v>
      </c>
      <c r="B94" s="3" t="s">
        <v>27</v>
      </c>
      <c r="C94" s="3">
        <v>9</v>
      </c>
      <c r="D94" s="3">
        <v>7.69</v>
      </c>
      <c r="E94" s="13">
        <f>SUMIFS('NE-Volumes'!$E$2:$E$10000,'NE-Volumes'!$C$2:$C$10000,B94,'NE-Volumes'!$A$2:$A$10000,A94)/1024</f>
        <v>5.5337011718750002</v>
      </c>
      <c r="F94" s="3">
        <v>85.41</v>
      </c>
      <c r="G94" s="10">
        <f t="shared" si="1"/>
        <v>3.4662988281249998</v>
      </c>
      <c r="H94" s="14" t="s">
        <v>12</v>
      </c>
      <c r="I94" s="14" t="s">
        <v>22</v>
      </c>
      <c r="J94" s="14" t="s">
        <v>23</v>
      </c>
      <c r="K94" s="14"/>
      <c r="L94" s="3">
        <v>800</v>
      </c>
    </row>
    <row r="95" spans="1:12" x14ac:dyDescent="0.45">
      <c r="A95" s="3" t="s">
        <v>16</v>
      </c>
      <c r="B95" s="3" t="s">
        <v>21</v>
      </c>
      <c r="C95" s="3">
        <v>26</v>
      </c>
      <c r="D95" s="3">
        <v>25.39</v>
      </c>
      <c r="E95" s="13">
        <f>SUMIFS('NE-Volumes'!$E$2:$E$10000,'NE-Volumes'!$C$2:$C$10000,B95,'NE-Volumes'!$A$2:$A$10000,A95)/1024</f>
        <v>23.491904296874999</v>
      </c>
      <c r="F95" s="3">
        <v>97.66</v>
      </c>
      <c r="G95" s="10">
        <f t="shared" si="1"/>
        <v>2.5080957031250009</v>
      </c>
      <c r="H95" s="14" t="s">
        <v>13</v>
      </c>
      <c r="I95" s="14" t="s">
        <v>22</v>
      </c>
      <c r="J95" s="14" t="s">
        <v>23</v>
      </c>
      <c r="K95" s="14"/>
      <c r="L95" s="3">
        <v>800</v>
      </c>
    </row>
    <row r="96" spans="1:12" x14ac:dyDescent="0.45">
      <c r="A96" s="3" t="s">
        <v>17</v>
      </c>
      <c r="B96" s="3" t="s">
        <v>26</v>
      </c>
      <c r="C96" s="3">
        <v>4</v>
      </c>
      <c r="D96" s="3">
        <v>2.64</v>
      </c>
      <c r="E96" s="13">
        <f>SUMIFS('NE-Volumes'!$E$2:$E$10000,'NE-Volumes'!$C$2:$C$10000,B96,'NE-Volumes'!$A$2:$A$10000,A96)/1024</f>
        <v>2.4604980468749997</v>
      </c>
      <c r="F96" s="3">
        <v>65.92</v>
      </c>
      <c r="G96" s="10">
        <f t="shared" si="1"/>
        <v>1.5395019531250003</v>
      </c>
      <c r="H96" s="14" t="s">
        <v>13</v>
      </c>
      <c r="I96" s="14" t="s">
        <v>22</v>
      </c>
      <c r="J96" s="14" t="s">
        <v>23</v>
      </c>
      <c r="K96" s="14"/>
      <c r="L96" s="3">
        <v>800</v>
      </c>
    </row>
    <row r="97" spans="1:12" x14ac:dyDescent="0.45">
      <c r="A97" s="3" t="s">
        <v>17</v>
      </c>
      <c r="B97" s="3" t="s">
        <v>25</v>
      </c>
      <c r="C97" s="3">
        <v>9</v>
      </c>
      <c r="D97" s="3">
        <v>7.92</v>
      </c>
      <c r="E97" s="13">
        <f>SUMIFS('NE-Volumes'!$E$2:$E$10000,'NE-Volumes'!$C$2:$C$10000,B97,'NE-Volumes'!$A$2:$A$10000,A97)/1024</f>
        <v>5.8261425781250002</v>
      </c>
      <c r="F97" s="3">
        <v>87.96</v>
      </c>
      <c r="G97" s="10">
        <f t="shared" si="1"/>
        <v>3.1738574218749998</v>
      </c>
      <c r="H97" s="14" t="s">
        <v>12</v>
      </c>
      <c r="I97" s="14" t="s">
        <v>22</v>
      </c>
      <c r="J97" s="14" t="s">
        <v>23</v>
      </c>
      <c r="K97" s="14"/>
      <c r="L97" s="3">
        <v>800</v>
      </c>
    </row>
    <row r="98" spans="1:12" x14ac:dyDescent="0.45">
      <c r="A98" s="3" t="s">
        <v>17</v>
      </c>
      <c r="B98" s="3" t="s">
        <v>24</v>
      </c>
      <c r="C98" s="3">
        <v>82</v>
      </c>
      <c r="D98" s="3">
        <v>80.08</v>
      </c>
      <c r="E98" s="13">
        <f>SUMIFS('NE-Volumes'!$E$2:$E$10000,'NE-Volumes'!$C$2:$C$10000,B98,'NE-Volumes'!$A$2:$A$10000,A98)/1024</f>
        <v>77.960312500000001</v>
      </c>
      <c r="F98" s="3">
        <v>97.66</v>
      </c>
      <c r="G98" s="10">
        <f t="shared" si="1"/>
        <v>4.0396874999999994</v>
      </c>
      <c r="H98" s="14" t="s">
        <v>13</v>
      </c>
      <c r="I98" s="14" t="s">
        <v>22</v>
      </c>
      <c r="J98" s="14" t="s">
        <v>23</v>
      </c>
      <c r="K98" s="14"/>
      <c r="L98" s="3">
        <v>800</v>
      </c>
    </row>
    <row r="99" spans="1:12" x14ac:dyDescent="0.45">
      <c r="A99" s="3" t="s">
        <v>17</v>
      </c>
      <c r="B99" s="3" t="s">
        <v>27</v>
      </c>
      <c r="C99" s="3">
        <v>9</v>
      </c>
      <c r="D99" s="3">
        <v>7.69</v>
      </c>
      <c r="E99" s="13">
        <f>SUMIFS('NE-Volumes'!$E$2:$E$10000,'NE-Volumes'!$C$2:$C$10000,B99,'NE-Volumes'!$A$2:$A$10000,A99)/1024</f>
        <v>5.7298535156250008</v>
      </c>
      <c r="F99" s="3">
        <v>85.41</v>
      </c>
      <c r="G99" s="10">
        <f t="shared" si="1"/>
        <v>3.2701464843749992</v>
      </c>
      <c r="H99" s="14" t="s">
        <v>12</v>
      </c>
      <c r="I99" s="14" t="s">
        <v>22</v>
      </c>
      <c r="J99" s="14" t="s">
        <v>23</v>
      </c>
      <c r="K99" s="14"/>
      <c r="L99" s="3">
        <v>800</v>
      </c>
    </row>
    <row r="100" spans="1:12" x14ac:dyDescent="0.45">
      <c r="A100" s="3" t="s">
        <v>17</v>
      </c>
      <c r="B100" s="3" t="s">
        <v>21</v>
      </c>
      <c r="C100" s="3">
        <v>26</v>
      </c>
      <c r="D100" s="3">
        <v>25.39</v>
      </c>
      <c r="E100" s="13">
        <f>SUMIFS('NE-Volumes'!$E$2:$E$10000,'NE-Volumes'!$C$2:$C$10000,B100,'NE-Volumes'!$A$2:$A$10000,A100)/1024</f>
        <v>23.491914062500001</v>
      </c>
      <c r="F100" s="3">
        <v>97.66</v>
      </c>
      <c r="G100" s="10">
        <f t="shared" si="1"/>
        <v>2.5080859374999989</v>
      </c>
      <c r="H100" s="14" t="s">
        <v>13</v>
      </c>
      <c r="I100" s="14" t="s">
        <v>22</v>
      </c>
      <c r="J100" s="14" t="s">
        <v>23</v>
      </c>
      <c r="K100" s="14"/>
      <c r="L100" s="3">
        <v>800</v>
      </c>
    </row>
    <row r="101" spans="1:12" x14ac:dyDescent="0.45">
      <c r="A101" s="3" t="s">
        <v>18</v>
      </c>
      <c r="B101" s="3" t="s">
        <v>26</v>
      </c>
      <c r="C101" s="3">
        <v>4</v>
      </c>
      <c r="D101" s="3">
        <v>2.64</v>
      </c>
      <c r="E101" s="13">
        <f>SUMIFS('NE-Volumes'!$E$2:$E$10000,'NE-Volumes'!$C$2:$C$10000,B101,'NE-Volumes'!$A$2:$A$10000,A101)/1024</f>
        <v>2.46533203125</v>
      </c>
      <c r="F101" s="3">
        <v>65.92</v>
      </c>
      <c r="G101" s="10">
        <f t="shared" si="1"/>
        <v>1.53466796875</v>
      </c>
      <c r="H101" s="14" t="s">
        <v>13</v>
      </c>
      <c r="I101" s="14" t="s">
        <v>22</v>
      </c>
      <c r="J101" s="14" t="s">
        <v>23</v>
      </c>
      <c r="K101" s="14"/>
      <c r="L101" s="3">
        <v>800</v>
      </c>
    </row>
    <row r="102" spans="1:12" x14ac:dyDescent="0.45">
      <c r="A102" s="3" t="s">
        <v>18</v>
      </c>
      <c r="B102" s="3" t="s">
        <v>25</v>
      </c>
      <c r="C102" s="3">
        <v>9</v>
      </c>
      <c r="D102" s="3">
        <v>7.92</v>
      </c>
      <c r="E102" s="13">
        <f>SUMIFS('NE-Volumes'!$E$2:$E$10000,'NE-Volumes'!$C$2:$C$10000,B102,'NE-Volumes'!$A$2:$A$10000,A102)/1024</f>
        <v>5.8267382812499999</v>
      </c>
      <c r="F102" s="3">
        <v>87.96</v>
      </c>
      <c r="G102" s="10">
        <f t="shared" si="1"/>
        <v>3.1732617187500001</v>
      </c>
      <c r="H102" s="14" t="s">
        <v>12</v>
      </c>
      <c r="I102" s="14" t="s">
        <v>22</v>
      </c>
      <c r="J102" s="14" t="s">
        <v>23</v>
      </c>
      <c r="K102" s="14"/>
      <c r="L102" s="3">
        <v>800</v>
      </c>
    </row>
    <row r="103" spans="1:12" x14ac:dyDescent="0.45">
      <c r="A103" s="3" t="s">
        <v>18</v>
      </c>
      <c r="B103" s="3" t="s">
        <v>24</v>
      </c>
      <c r="C103" s="3">
        <v>82</v>
      </c>
      <c r="D103" s="3">
        <v>80.08</v>
      </c>
      <c r="E103" s="13">
        <f>SUMIFS('NE-Volumes'!$E$2:$E$10000,'NE-Volumes'!$C$2:$C$10000,B103,'NE-Volumes'!$A$2:$A$10000,A103)/1024</f>
        <v>78.046142578125</v>
      </c>
      <c r="F103" s="3">
        <v>97.66</v>
      </c>
      <c r="G103" s="10">
        <f t="shared" si="1"/>
        <v>3.953857421875</v>
      </c>
      <c r="H103" s="14" t="s">
        <v>13</v>
      </c>
      <c r="I103" s="14" t="s">
        <v>22</v>
      </c>
      <c r="J103" s="14" t="s">
        <v>23</v>
      </c>
      <c r="K103" s="14"/>
      <c r="L103" s="3">
        <v>800</v>
      </c>
    </row>
    <row r="104" spans="1:12" x14ac:dyDescent="0.45">
      <c r="A104" s="3" t="s">
        <v>18</v>
      </c>
      <c r="B104" s="3" t="s">
        <v>27</v>
      </c>
      <c r="C104" s="3">
        <v>9</v>
      </c>
      <c r="D104" s="3">
        <v>7.69</v>
      </c>
      <c r="E104" s="13">
        <f>SUMIFS('NE-Volumes'!$E$2:$E$10000,'NE-Volumes'!$C$2:$C$10000,B104,'NE-Volumes'!$A$2:$A$10000,A104)/1024</f>
        <v>5.9406835937500002</v>
      </c>
      <c r="F104" s="3">
        <v>85.41</v>
      </c>
      <c r="G104" s="10">
        <f t="shared" si="1"/>
        <v>3.0593164062499998</v>
      </c>
      <c r="H104" s="14" t="s">
        <v>12</v>
      </c>
      <c r="I104" s="14" t="s">
        <v>22</v>
      </c>
      <c r="J104" s="14" t="s">
        <v>23</v>
      </c>
      <c r="K104" s="14"/>
      <c r="L104" s="3">
        <v>800</v>
      </c>
    </row>
    <row r="105" spans="1:12" x14ac:dyDescent="0.45">
      <c r="A105" s="3" t="s">
        <v>18</v>
      </c>
      <c r="B105" s="3" t="s">
        <v>21</v>
      </c>
      <c r="C105" s="3">
        <v>26</v>
      </c>
      <c r="D105" s="3">
        <v>25.39</v>
      </c>
      <c r="E105" s="13">
        <f>SUMIFS('NE-Volumes'!$E$2:$E$10000,'NE-Volumes'!$C$2:$C$10000,B105,'NE-Volumes'!$A$2:$A$10000,A105)/1024</f>
        <v>23.491933593750002</v>
      </c>
      <c r="F105" s="3">
        <v>97.66</v>
      </c>
      <c r="G105" s="10">
        <f t="shared" si="1"/>
        <v>2.5080664062499984</v>
      </c>
      <c r="H105" s="14" t="s">
        <v>13</v>
      </c>
      <c r="I105" s="14" t="s">
        <v>22</v>
      </c>
      <c r="J105" s="14" t="s">
        <v>23</v>
      </c>
      <c r="K105" s="14"/>
      <c r="L105" s="3">
        <v>800</v>
      </c>
    </row>
    <row r="106" spans="1:12" x14ac:dyDescent="0.45">
      <c r="A106" s="3" t="s">
        <v>19</v>
      </c>
      <c r="B106" s="3" t="s">
        <v>26</v>
      </c>
      <c r="C106" s="3">
        <v>4</v>
      </c>
      <c r="D106" s="3">
        <v>2.64</v>
      </c>
      <c r="E106" s="13">
        <f>SUMIFS('NE-Volumes'!$E$2:$E$10000,'NE-Volumes'!$C$2:$C$10000,B106,'NE-Volumes'!$A$2:$A$10000,A106)/1024</f>
        <v>2.4698535156250001</v>
      </c>
      <c r="F106" s="3">
        <v>65.92</v>
      </c>
      <c r="G106" s="10">
        <f t="shared" si="1"/>
        <v>1.5301464843749999</v>
      </c>
      <c r="H106" s="14" t="s">
        <v>13</v>
      </c>
      <c r="I106" s="14" t="s">
        <v>22</v>
      </c>
      <c r="J106" s="14" t="s">
        <v>23</v>
      </c>
      <c r="K106" s="14"/>
      <c r="L106" s="3">
        <v>800</v>
      </c>
    </row>
    <row r="107" spans="1:12" x14ac:dyDescent="0.45">
      <c r="A107" s="3" t="s">
        <v>19</v>
      </c>
      <c r="B107" s="3" t="s">
        <v>25</v>
      </c>
      <c r="C107" s="3">
        <v>9</v>
      </c>
      <c r="D107" s="3">
        <v>7.92</v>
      </c>
      <c r="E107" s="13">
        <f>SUMIFS('NE-Volumes'!$E$2:$E$10000,'NE-Volumes'!$C$2:$C$10000,B107,'NE-Volumes'!$A$2:$A$10000,A107)/1024</f>
        <v>5.8278515625000002</v>
      </c>
      <c r="F107" s="3">
        <v>87.96</v>
      </c>
      <c r="G107" s="10">
        <f t="shared" si="1"/>
        <v>3.1721484374999998</v>
      </c>
      <c r="H107" s="14" t="s">
        <v>12</v>
      </c>
      <c r="I107" s="14" t="s">
        <v>22</v>
      </c>
      <c r="J107" s="14" t="s">
        <v>23</v>
      </c>
      <c r="K107" s="14"/>
      <c r="L107" s="3">
        <v>800</v>
      </c>
    </row>
    <row r="108" spans="1:12" x14ac:dyDescent="0.45">
      <c r="A108" s="3" t="s">
        <v>19</v>
      </c>
      <c r="B108" s="3" t="s">
        <v>24</v>
      </c>
      <c r="C108" s="3">
        <v>82</v>
      </c>
      <c r="D108" s="3">
        <v>80.08</v>
      </c>
      <c r="E108" s="13">
        <f>SUMIFS('NE-Volumes'!$E$2:$E$10000,'NE-Volumes'!$C$2:$C$10000,B108,'NE-Volumes'!$A$2:$A$10000,A108)/1024</f>
        <v>78.182050781249998</v>
      </c>
      <c r="F108" s="3">
        <v>97.66</v>
      </c>
      <c r="G108" s="10">
        <f t="shared" si="1"/>
        <v>3.8179492187500017</v>
      </c>
      <c r="H108" s="14" t="s">
        <v>13</v>
      </c>
      <c r="I108" s="14" t="s">
        <v>22</v>
      </c>
      <c r="J108" s="14" t="s">
        <v>23</v>
      </c>
      <c r="K108" s="14"/>
      <c r="L108" s="3">
        <v>800</v>
      </c>
    </row>
    <row r="109" spans="1:12" x14ac:dyDescent="0.45">
      <c r="A109" s="3" t="s">
        <v>19</v>
      </c>
      <c r="B109" s="3" t="s">
        <v>27</v>
      </c>
      <c r="C109" s="3">
        <v>9</v>
      </c>
      <c r="D109" s="3">
        <v>7.69</v>
      </c>
      <c r="E109" s="13">
        <f>SUMIFS('NE-Volumes'!$E$2:$E$10000,'NE-Volumes'!$C$2:$C$10000,B109,'NE-Volumes'!$A$2:$A$10000,A109)/1024</f>
        <v>6.1415039062499996</v>
      </c>
      <c r="F109" s="3">
        <v>85.41</v>
      </c>
      <c r="G109" s="10">
        <f t="shared" si="1"/>
        <v>2.8584960937500004</v>
      </c>
      <c r="H109" s="14" t="s">
        <v>12</v>
      </c>
      <c r="I109" s="14" t="s">
        <v>22</v>
      </c>
      <c r="J109" s="14" t="s">
        <v>23</v>
      </c>
      <c r="K109" s="14"/>
      <c r="L109" s="3">
        <v>800</v>
      </c>
    </row>
    <row r="110" spans="1:12" x14ac:dyDescent="0.45">
      <c r="A110" s="3" t="s">
        <v>19</v>
      </c>
      <c r="B110" s="3" t="s">
        <v>21</v>
      </c>
      <c r="C110" s="3">
        <v>26</v>
      </c>
      <c r="D110" s="3">
        <v>25.39</v>
      </c>
      <c r="E110" s="13">
        <f>SUMIFS('NE-Volumes'!$E$2:$E$10000,'NE-Volumes'!$C$2:$C$10000,B110,'NE-Volumes'!$A$2:$A$10000,A110)/1024</f>
        <v>23.491943359375</v>
      </c>
      <c r="F110" s="3">
        <v>97.66</v>
      </c>
      <c r="G110" s="10">
        <f t="shared" si="1"/>
        <v>2.508056640625</v>
      </c>
      <c r="H110" s="14" t="s">
        <v>13</v>
      </c>
      <c r="I110" s="14" t="s">
        <v>22</v>
      </c>
      <c r="J110" s="14" t="s">
        <v>23</v>
      </c>
      <c r="K110" s="14"/>
      <c r="L110" s="3">
        <v>800</v>
      </c>
    </row>
    <row r="111" spans="1:12" x14ac:dyDescent="0.45">
      <c r="A111" s="3" t="s">
        <v>20</v>
      </c>
      <c r="B111" s="3" t="s">
        <v>26</v>
      </c>
      <c r="C111" s="3">
        <v>4</v>
      </c>
      <c r="D111" s="3">
        <v>2.64</v>
      </c>
      <c r="E111" s="13">
        <f>SUMIFS('NE-Volumes'!$E$2:$E$10000,'NE-Volumes'!$C$2:$C$10000,B111,'NE-Volumes'!$A$2:$A$10000,A111)/1024</f>
        <v>2.4745996093749998</v>
      </c>
      <c r="F111" s="3">
        <v>65.92</v>
      </c>
      <c r="G111" s="10">
        <f t="shared" si="1"/>
        <v>1.5254003906250002</v>
      </c>
      <c r="H111" s="14" t="s">
        <v>13</v>
      </c>
      <c r="I111" s="14" t="s">
        <v>22</v>
      </c>
      <c r="J111" s="14" t="s">
        <v>23</v>
      </c>
      <c r="K111" s="14"/>
      <c r="L111" s="3">
        <v>800</v>
      </c>
    </row>
    <row r="112" spans="1:12" x14ac:dyDescent="0.45">
      <c r="A112" s="3" t="s">
        <v>20</v>
      </c>
      <c r="B112" s="3" t="s">
        <v>25</v>
      </c>
      <c r="C112" s="3">
        <v>9</v>
      </c>
      <c r="D112" s="3">
        <v>7.82</v>
      </c>
      <c r="E112" s="13">
        <f>SUMIFS('NE-Volumes'!$E$2:$E$10000,'NE-Volumes'!$C$2:$C$10000,B112,'NE-Volumes'!$A$2:$A$10000,A112)/1024</f>
        <v>5.8288671875000002</v>
      </c>
      <c r="F112" s="3">
        <v>86.87</v>
      </c>
      <c r="G112" s="10">
        <f t="shared" si="1"/>
        <v>3.1711328124999998</v>
      </c>
      <c r="H112" s="14" t="s">
        <v>12</v>
      </c>
      <c r="I112" s="14" t="s">
        <v>22</v>
      </c>
      <c r="J112" s="14" t="s">
        <v>23</v>
      </c>
      <c r="K112" s="14"/>
      <c r="L112" s="3">
        <v>800</v>
      </c>
    </row>
    <row r="113" spans="1:12" x14ac:dyDescent="0.45">
      <c r="A113" s="3" t="s">
        <v>20</v>
      </c>
      <c r="B113" s="3" t="s">
        <v>24</v>
      </c>
      <c r="C113" s="3">
        <v>82</v>
      </c>
      <c r="D113" s="3">
        <v>80.08</v>
      </c>
      <c r="E113" s="13">
        <f>SUMIFS('NE-Volumes'!$E$2:$E$10000,'NE-Volumes'!$C$2:$C$10000,B113,'NE-Volumes'!$A$2:$A$10000,A113)/1024</f>
        <v>78.371621093749994</v>
      </c>
      <c r="F113" s="3">
        <v>97.66</v>
      </c>
      <c r="G113" s="10">
        <f t="shared" si="1"/>
        <v>3.6283789062500063</v>
      </c>
      <c r="H113" s="14" t="s">
        <v>13</v>
      </c>
      <c r="I113" s="14" t="s">
        <v>22</v>
      </c>
      <c r="J113" s="14" t="s">
        <v>23</v>
      </c>
      <c r="K113" s="14"/>
      <c r="L113" s="3">
        <v>800</v>
      </c>
    </row>
    <row r="114" spans="1:12" x14ac:dyDescent="0.45">
      <c r="A114" s="3" t="s">
        <v>20</v>
      </c>
      <c r="B114" s="3" t="s">
        <v>27</v>
      </c>
      <c r="C114" s="3">
        <v>9</v>
      </c>
      <c r="D114" s="3">
        <v>7.59</v>
      </c>
      <c r="E114" s="13">
        <f>SUMIFS('NE-Volumes'!$E$2:$E$10000,'NE-Volumes'!$C$2:$C$10000,B114,'NE-Volumes'!$A$2:$A$10000,A114)/1024</f>
        <v>6.3446093749999992</v>
      </c>
      <c r="F114" s="3">
        <v>84.32</v>
      </c>
      <c r="G114" s="10">
        <f t="shared" si="1"/>
        <v>2.6553906250000008</v>
      </c>
      <c r="H114" s="14" t="s">
        <v>12</v>
      </c>
      <c r="I114" s="14" t="s">
        <v>22</v>
      </c>
      <c r="J114" s="14" t="s">
        <v>23</v>
      </c>
      <c r="K114" s="14"/>
      <c r="L114" s="3">
        <v>800</v>
      </c>
    </row>
    <row r="115" spans="1:12" x14ac:dyDescent="0.45">
      <c r="A115" s="3" t="s">
        <v>20</v>
      </c>
      <c r="B115" s="3" t="s">
        <v>21</v>
      </c>
      <c r="C115" s="3">
        <v>26</v>
      </c>
      <c r="D115" s="3">
        <v>25.39</v>
      </c>
      <c r="E115" s="13">
        <f>SUMIFS('NE-Volumes'!$E$2:$E$10000,'NE-Volumes'!$C$2:$C$10000,B115,'NE-Volumes'!$A$2:$A$10000,A115)/1024</f>
        <v>22.812646484375001</v>
      </c>
      <c r="F115" s="3">
        <v>97.66</v>
      </c>
      <c r="G115" s="10">
        <f t="shared" si="1"/>
        <v>3.1873535156249986</v>
      </c>
      <c r="H115" s="14" t="s">
        <v>13</v>
      </c>
      <c r="I115" s="14" t="s">
        <v>22</v>
      </c>
      <c r="J115" s="14" t="s">
        <v>23</v>
      </c>
      <c r="K115" s="14"/>
      <c r="L115" s="3">
        <v>800</v>
      </c>
    </row>
    <row r="116" spans="1:12" x14ac:dyDescent="0.45">
      <c r="E116" s="13">
        <f>SUMIFS('NE-Volumes'!$E$2:$E$10000,'NE-Volumes'!$C$2:$C$10000,B116,'NE-Volumes'!$A$2:$A$10000,A116)/1024</f>
        <v>0</v>
      </c>
      <c r="G116" s="10">
        <f t="shared" si="1"/>
        <v>0</v>
      </c>
      <c r="K116" s="14"/>
    </row>
    <row r="117" spans="1:12" x14ac:dyDescent="0.45">
      <c r="E117" s="13">
        <f>SUMIFS('NE-Volumes'!$E$2:$E$10000,'NE-Volumes'!$C$2:$C$10000,B117,'NE-Volumes'!$A$2:$A$10000,A117)/1024</f>
        <v>0</v>
      </c>
      <c r="G117" s="10">
        <f t="shared" si="1"/>
        <v>0</v>
      </c>
      <c r="K117" s="14"/>
    </row>
    <row r="118" spans="1:12" x14ac:dyDescent="0.45">
      <c r="E118" s="13">
        <f>SUMIFS('NE-Volumes'!$E$2:$E$10000,'NE-Volumes'!$C$2:$C$10000,B118,'NE-Volumes'!$A$2:$A$10000,A118)/1024</f>
        <v>0</v>
      </c>
      <c r="G118" s="10">
        <f t="shared" si="1"/>
        <v>0</v>
      </c>
      <c r="K118" s="14"/>
    </row>
    <row r="119" spans="1:12" x14ac:dyDescent="0.45">
      <c r="E119" s="13">
        <f>SUMIFS('NE-Volumes'!$E$2:$E$10000,'NE-Volumes'!$C$2:$C$10000,B119,'NE-Volumes'!$A$2:$A$10000,A119)/1024</f>
        <v>0</v>
      </c>
      <c r="G119" s="10">
        <f t="shared" si="1"/>
        <v>0</v>
      </c>
      <c r="K119" s="14"/>
    </row>
    <row r="120" spans="1:12" x14ac:dyDescent="0.45">
      <c r="E120" s="13">
        <f>SUMIFS('NE-Volumes'!$E$2:$E$10000,'NE-Volumes'!$C$2:$C$10000,B120,'NE-Volumes'!$A$2:$A$10000,A120)/1024</f>
        <v>0</v>
      </c>
      <c r="G120" s="10">
        <f t="shared" si="1"/>
        <v>0</v>
      </c>
      <c r="K120" s="14"/>
    </row>
    <row r="121" spans="1:12" x14ac:dyDescent="0.45">
      <c r="E121" s="13">
        <f>SUMIFS('NE-Volumes'!$E$2:$E$10000,'NE-Volumes'!$C$2:$C$10000,B121,'NE-Volumes'!$A$2:$A$10000,A121)/1024</f>
        <v>0</v>
      </c>
      <c r="G121" s="10">
        <f t="shared" si="1"/>
        <v>0</v>
      </c>
      <c r="K121" s="14"/>
    </row>
    <row r="122" spans="1:12" x14ac:dyDescent="0.45">
      <c r="E122" s="13">
        <f>SUMIFS('NE-Volumes'!$E$2:$E$10000,'NE-Volumes'!$C$2:$C$10000,B122,'NE-Volumes'!$A$2:$A$10000,A122)/1024</f>
        <v>0</v>
      </c>
      <c r="G122" s="10">
        <f t="shared" si="1"/>
        <v>0</v>
      </c>
      <c r="K122" s="14"/>
    </row>
    <row r="123" spans="1:12" x14ac:dyDescent="0.45">
      <c r="E123" s="13">
        <f>SUMIFS('NE-Volumes'!$E$2:$E$10000,'NE-Volumes'!$C$2:$C$10000,B123,'NE-Volumes'!$A$2:$A$10000,A123)/1024</f>
        <v>0</v>
      </c>
      <c r="G123" s="10">
        <f t="shared" si="1"/>
        <v>0</v>
      </c>
      <c r="K123" s="14"/>
    </row>
    <row r="124" spans="1:12" x14ac:dyDescent="0.45">
      <c r="E124" s="13">
        <f>SUMIFS('NE-Volumes'!$E$2:$E$10000,'NE-Volumes'!$C$2:$C$10000,B124,'NE-Volumes'!$A$2:$A$10000,A124)/1024</f>
        <v>0</v>
      </c>
      <c r="G124" s="10">
        <f t="shared" si="1"/>
        <v>0</v>
      </c>
      <c r="K124" s="14"/>
    </row>
    <row r="125" spans="1:12" x14ac:dyDescent="0.45">
      <c r="E125" s="13">
        <f>SUMIFS('NE-Volumes'!$E$2:$E$10000,'NE-Volumes'!$C$2:$C$10000,B125,'NE-Volumes'!$A$2:$A$10000,A125)/1024</f>
        <v>0</v>
      </c>
      <c r="G125" s="10">
        <f t="shared" si="1"/>
        <v>0</v>
      </c>
      <c r="K125" s="14"/>
    </row>
    <row r="126" spans="1:12" x14ac:dyDescent="0.45">
      <c r="E126" s="13">
        <f>SUMIFS('NE-Volumes'!$E$2:$E$10000,'NE-Volumes'!$C$2:$C$10000,B126,'NE-Volumes'!$A$2:$A$10000,A126)/1024</f>
        <v>0</v>
      </c>
      <c r="G126" s="10">
        <f t="shared" si="1"/>
        <v>0</v>
      </c>
      <c r="K126" s="14"/>
    </row>
    <row r="127" spans="1:12" x14ac:dyDescent="0.45">
      <c r="E127" s="13">
        <f>SUMIFS('NE-Volumes'!$E$2:$E$10000,'NE-Volumes'!$C$2:$C$10000,B127,'NE-Volumes'!$A$2:$A$10000,A127)/1024</f>
        <v>0</v>
      </c>
      <c r="G127" s="10">
        <f t="shared" si="1"/>
        <v>0</v>
      </c>
      <c r="K127" s="14"/>
    </row>
    <row r="128" spans="1:12" x14ac:dyDescent="0.45">
      <c r="E128" s="13">
        <f>SUMIFS('NE-Volumes'!$E$2:$E$10000,'NE-Volumes'!$C$2:$C$10000,B128,'NE-Volumes'!$A$2:$A$10000,A128)/1024</f>
        <v>0</v>
      </c>
      <c r="G128" s="10">
        <f t="shared" si="1"/>
        <v>0</v>
      </c>
      <c r="K128" s="14"/>
    </row>
    <row r="129" spans="5:11" x14ac:dyDescent="0.45">
      <c r="E129" s="13">
        <f>SUMIFS('NE-Volumes'!$E$2:$E$10000,'NE-Volumes'!$C$2:$C$10000,B129,'NE-Volumes'!$A$2:$A$10000,A129)/1024</f>
        <v>0</v>
      </c>
      <c r="G129" s="10">
        <f t="shared" si="1"/>
        <v>0</v>
      </c>
      <c r="K129" s="14"/>
    </row>
    <row r="130" spans="5:11" x14ac:dyDescent="0.45">
      <c r="E130" s="13">
        <f>SUMIFS('NE-Volumes'!$E$2:$E$10000,'NE-Volumes'!$C$2:$C$10000,B130,'NE-Volumes'!$A$2:$A$10000,A130)/1024</f>
        <v>0</v>
      </c>
      <c r="G130" s="10">
        <f t="shared" ref="G130:G193" si="2">C130-E130</f>
        <v>0</v>
      </c>
      <c r="K130" s="14"/>
    </row>
    <row r="131" spans="5:11" x14ac:dyDescent="0.45">
      <c r="E131" s="13">
        <f>SUMIFS('NE-Volumes'!$E$2:$E$10000,'NE-Volumes'!$C$2:$C$10000,B131,'NE-Volumes'!$A$2:$A$10000,A131)/1024</f>
        <v>0</v>
      </c>
      <c r="G131" s="10">
        <f t="shared" si="2"/>
        <v>0</v>
      </c>
      <c r="K131" s="14"/>
    </row>
    <row r="132" spans="5:11" x14ac:dyDescent="0.45">
      <c r="E132" s="13">
        <f>SUMIFS('NE-Volumes'!$E$2:$E$10000,'NE-Volumes'!$C$2:$C$10000,B132,'NE-Volumes'!$A$2:$A$10000,A132)/1024</f>
        <v>0</v>
      </c>
      <c r="G132" s="10">
        <f t="shared" si="2"/>
        <v>0</v>
      </c>
      <c r="K132" s="14"/>
    </row>
    <row r="133" spans="5:11" x14ac:dyDescent="0.45">
      <c r="E133" s="13">
        <f>SUMIFS('NE-Volumes'!$E$2:$E$10000,'NE-Volumes'!$C$2:$C$10000,B133,'NE-Volumes'!$A$2:$A$10000,A133)/1024</f>
        <v>0</v>
      </c>
      <c r="G133" s="10">
        <f t="shared" si="2"/>
        <v>0</v>
      </c>
      <c r="K133" s="14"/>
    </row>
    <row r="134" spans="5:11" x14ac:dyDescent="0.45">
      <c r="E134" s="13">
        <f>SUMIFS('NE-Volumes'!$E$2:$E$10000,'NE-Volumes'!$C$2:$C$10000,B134,'NE-Volumes'!$A$2:$A$10000,A134)/1024</f>
        <v>0</v>
      </c>
      <c r="G134" s="10">
        <f t="shared" si="2"/>
        <v>0</v>
      </c>
      <c r="K134" s="14"/>
    </row>
    <row r="135" spans="5:11" x14ac:dyDescent="0.45">
      <c r="E135" s="13">
        <f>SUMIFS('NE-Volumes'!$E$2:$E$10000,'NE-Volumes'!$C$2:$C$10000,B135,'NE-Volumes'!$A$2:$A$10000,A135)/1024</f>
        <v>0</v>
      </c>
      <c r="G135" s="10">
        <f t="shared" si="2"/>
        <v>0</v>
      </c>
      <c r="K135" s="14"/>
    </row>
    <row r="136" spans="5:11" x14ac:dyDescent="0.45">
      <c r="E136" s="13">
        <f>SUMIFS('NE-Volumes'!$E$2:$E$10000,'NE-Volumes'!$C$2:$C$10000,B136,'NE-Volumes'!$A$2:$A$10000,A136)/1024</f>
        <v>0</v>
      </c>
      <c r="G136" s="10">
        <f t="shared" si="2"/>
        <v>0</v>
      </c>
      <c r="K136" s="14"/>
    </row>
    <row r="137" spans="5:11" x14ac:dyDescent="0.45">
      <c r="E137" s="13">
        <f>SUMIFS('NE-Volumes'!$E$2:$E$10000,'NE-Volumes'!$C$2:$C$10000,B137,'NE-Volumes'!$A$2:$A$10000,A137)/1024</f>
        <v>0</v>
      </c>
      <c r="G137" s="10">
        <f t="shared" si="2"/>
        <v>0</v>
      </c>
      <c r="K137" s="14"/>
    </row>
    <row r="138" spans="5:11" x14ac:dyDescent="0.45">
      <c r="E138" s="13">
        <f>SUMIFS('NE-Volumes'!$E$2:$E$10000,'NE-Volumes'!$C$2:$C$10000,B138,'NE-Volumes'!$A$2:$A$10000,A138)/1024</f>
        <v>0</v>
      </c>
      <c r="G138" s="10">
        <f t="shared" si="2"/>
        <v>0</v>
      </c>
      <c r="K138" s="14"/>
    </row>
    <row r="139" spans="5:11" x14ac:dyDescent="0.45">
      <c r="E139" s="13">
        <f>SUMIFS('NE-Volumes'!$E$2:$E$10000,'NE-Volumes'!$C$2:$C$10000,B139,'NE-Volumes'!$A$2:$A$10000,A139)/1024</f>
        <v>0</v>
      </c>
      <c r="G139" s="10">
        <f t="shared" si="2"/>
        <v>0</v>
      </c>
      <c r="K139" s="14"/>
    </row>
    <row r="140" spans="5:11" x14ac:dyDescent="0.45">
      <c r="E140" s="13">
        <f>SUMIFS('NE-Volumes'!$E$2:$E$10000,'NE-Volumes'!$C$2:$C$10000,B140,'NE-Volumes'!$A$2:$A$10000,A140)/1024</f>
        <v>0</v>
      </c>
      <c r="G140" s="10">
        <f t="shared" si="2"/>
        <v>0</v>
      </c>
      <c r="K140" s="14"/>
    </row>
    <row r="141" spans="5:11" x14ac:dyDescent="0.45">
      <c r="E141" s="13">
        <f>SUMIFS('NE-Volumes'!$E$2:$E$10000,'NE-Volumes'!$C$2:$C$10000,B141,'NE-Volumes'!$A$2:$A$10000,A141)/1024</f>
        <v>0</v>
      </c>
      <c r="G141" s="10">
        <f t="shared" si="2"/>
        <v>0</v>
      </c>
      <c r="K141" s="14"/>
    </row>
    <row r="142" spans="5:11" x14ac:dyDescent="0.45">
      <c r="E142" s="13">
        <f>SUMIFS('NE-Volumes'!$E$2:$E$10000,'NE-Volumes'!$C$2:$C$10000,B142,'NE-Volumes'!$A$2:$A$10000,A142)/1024</f>
        <v>0</v>
      </c>
      <c r="G142" s="10">
        <f t="shared" si="2"/>
        <v>0</v>
      </c>
      <c r="K142" s="14"/>
    </row>
    <row r="143" spans="5:11" x14ac:dyDescent="0.45">
      <c r="E143" s="13">
        <f>SUMIFS('NE-Volumes'!$E$2:$E$10000,'NE-Volumes'!$C$2:$C$10000,B143,'NE-Volumes'!$A$2:$A$10000,A143)/1024</f>
        <v>0</v>
      </c>
      <c r="G143" s="10">
        <f t="shared" si="2"/>
        <v>0</v>
      </c>
      <c r="K143" s="14"/>
    </row>
    <row r="144" spans="5:11" x14ac:dyDescent="0.45">
      <c r="E144" s="13">
        <f>SUMIFS('NE-Volumes'!$E$2:$E$10000,'NE-Volumes'!$C$2:$C$10000,B144,'NE-Volumes'!$A$2:$A$10000,A144)/1024</f>
        <v>0</v>
      </c>
      <c r="G144" s="10">
        <f t="shared" si="2"/>
        <v>0</v>
      </c>
      <c r="K144" s="14"/>
    </row>
    <row r="145" spans="5:11" x14ac:dyDescent="0.45">
      <c r="E145" s="13">
        <f>SUMIFS('NE-Volumes'!$E$2:$E$10000,'NE-Volumes'!$C$2:$C$10000,B145,'NE-Volumes'!$A$2:$A$10000,A145)/1024</f>
        <v>0</v>
      </c>
      <c r="G145" s="10">
        <f t="shared" si="2"/>
        <v>0</v>
      </c>
      <c r="K145" s="14"/>
    </row>
    <row r="146" spans="5:11" x14ac:dyDescent="0.45">
      <c r="E146" s="13">
        <f>SUMIFS('NE-Volumes'!$E$2:$E$10000,'NE-Volumes'!$C$2:$C$10000,B146,'NE-Volumes'!$A$2:$A$10000,A146)/1024</f>
        <v>0</v>
      </c>
      <c r="G146" s="10">
        <f t="shared" si="2"/>
        <v>0</v>
      </c>
      <c r="K146" s="14"/>
    </row>
    <row r="147" spans="5:11" x14ac:dyDescent="0.45">
      <c r="E147" s="13">
        <f>SUMIFS('NE-Volumes'!$E$2:$E$10000,'NE-Volumes'!$C$2:$C$10000,B147,'NE-Volumes'!$A$2:$A$10000,A147)/1024</f>
        <v>0</v>
      </c>
      <c r="G147" s="10">
        <f t="shared" si="2"/>
        <v>0</v>
      </c>
      <c r="K147" s="14"/>
    </row>
    <row r="148" spans="5:11" x14ac:dyDescent="0.45">
      <c r="E148" s="13">
        <f>SUMIFS('NE-Volumes'!$E$2:$E$10000,'NE-Volumes'!$C$2:$C$10000,B148,'NE-Volumes'!$A$2:$A$10000,A148)/1024</f>
        <v>0</v>
      </c>
      <c r="G148" s="10">
        <f t="shared" si="2"/>
        <v>0</v>
      </c>
      <c r="K148" s="14"/>
    </row>
    <row r="149" spans="5:11" x14ac:dyDescent="0.45">
      <c r="E149" s="13">
        <f>SUMIFS('NE-Volumes'!$E$2:$E$10000,'NE-Volumes'!$C$2:$C$10000,B149,'NE-Volumes'!$A$2:$A$10000,A149)/1024</f>
        <v>0</v>
      </c>
      <c r="G149" s="10">
        <f t="shared" si="2"/>
        <v>0</v>
      </c>
      <c r="K149" s="14"/>
    </row>
    <row r="150" spans="5:11" x14ac:dyDescent="0.45">
      <c r="E150" s="13">
        <f>SUMIFS('NE-Volumes'!$E$2:$E$10000,'NE-Volumes'!$C$2:$C$10000,B150,'NE-Volumes'!$A$2:$A$10000,A150)/1024</f>
        <v>0</v>
      </c>
      <c r="G150" s="10">
        <f t="shared" si="2"/>
        <v>0</v>
      </c>
      <c r="K150" s="14"/>
    </row>
    <row r="151" spans="5:11" x14ac:dyDescent="0.45">
      <c r="E151" s="13">
        <f>SUMIFS('NE-Volumes'!$E$2:$E$10000,'NE-Volumes'!$C$2:$C$10000,B151,'NE-Volumes'!$A$2:$A$10000,A151)/1024</f>
        <v>0</v>
      </c>
      <c r="G151" s="10">
        <f t="shared" si="2"/>
        <v>0</v>
      </c>
      <c r="K151" s="14"/>
    </row>
    <row r="152" spans="5:11" x14ac:dyDescent="0.45">
      <c r="E152" s="13">
        <f>SUMIFS('NE-Volumes'!$E$2:$E$10000,'NE-Volumes'!$C$2:$C$10000,B152,'NE-Volumes'!$A$2:$A$10000,A152)/1024</f>
        <v>0</v>
      </c>
      <c r="G152" s="10">
        <f t="shared" si="2"/>
        <v>0</v>
      </c>
      <c r="K152" s="14"/>
    </row>
    <row r="153" spans="5:11" x14ac:dyDescent="0.45">
      <c r="E153" s="13">
        <f>SUMIFS('NE-Volumes'!$E$2:$E$10000,'NE-Volumes'!$C$2:$C$10000,B153,'NE-Volumes'!$A$2:$A$10000,A153)/1024</f>
        <v>0</v>
      </c>
      <c r="G153" s="10">
        <f t="shared" si="2"/>
        <v>0</v>
      </c>
      <c r="K153" s="14"/>
    </row>
    <row r="154" spans="5:11" x14ac:dyDescent="0.45">
      <c r="E154" s="13">
        <f>SUMIFS('NE-Volumes'!$E$2:$E$10000,'NE-Volumes'!$C$2:$C$10000,B154,'NE-Volumes'!$A$2:$A$10000,A154)/1024</f>
        <v>0</v>
      </c>
      <c r="G154" s="10">
        <f t="shared" si="2"/>
        <v>0</v>
      </c>
      <c r="K154" s="14"/>
    </row>
    <row r="155" spans="5:11" x14ac:dyDescent="0.45">
      <c r="E155" s="13">
        <f>SUMIFS('NE-Volumes'!$E$2:$E$10000,'NE-Volumes'!$C$2:$C$10000,B155,'NE-Volumes'!$A$2:$A$10000,A155)/1024</f>
        <v>0</v>
      </c>
      <c r="G155" s="10">
        <f t="shared" si="2"/>
        <v>0</v>
      </c>
      <c r="K155" s="14"/>
    </row>
    <row r="156" spans="5:11" x14ac:dyDescent="0.45">
      <c r="E156" s="13">
        <f>SUMIFS('NE-Volumes'!$E$2:$E$10000,'NE-Volumes'!$C$2:$C$10000,B156,'NE-Volumes'!$A$2:$A$10000,A156)/1024</f>
        <v>0</v>
      </c>
      <c r="G156" s="10">
        <f t="shared" si="2"/>
        <v>0</v>
      </c>
      <c r="K156" s="14"/>
    </row>
    <row r="157" spans="5:11" x14ac:dyDescent="0.45">
      <c r="E157" s="13">
        <f>SUMIFS('NE-Volumes'!$E$2:$E$10000,'NE-Volumes'!$C$2:$C$10000,B157,'NE-Volumes'!$A$2:$A$10000,A157)/1024</f>
        <v>0</v>
      </c>
      <c r="G157" s="10">
        <f t="shared" si="2"/>
        <v>0</v>
      </c>
      <c r="K157" s="14"/>
    </row>
    <row r="158" spans="5:11" x14ac:dyDescent="0.45">
      <c r="E158" s="13">
        <f>SUMIFS('NE-Volumes'!$E$2:$E$10000,'NE-Volumes'!$C$2:$C$10000,B158,'NE-Volumes'!$A$2:$A$10000,A158)/1024</f>
        <v>0</v>
      </c>
      <c r="G158" s="10">
        <f t="shared" si="2"/>
        <v>0</v>
      </c>
      <c r="K158" s="14"/>
    </row>
    <row r="159" spans="5:11" x14ac:dyDescent="0.45">
      <c r="E159" s="13">
        <f>SUMIFS('NE-Volumes'!$E$2:$E$10000,'NE-Volumes'!$C$2:$C$10000,B159,'NE-Volumes'!$A$2:$A$10000,A159)/1024</f>
        <v>0</v>
      </c>
      <c r="G159" s="10">
        <f t="shared" si="2"/>
        <v>0</v>
      </c>
      <c r="K159" s="14"/>
    </row>
    <row r="160" spans="5:11" x14ac:dyDescent="0.45">
      <c r="E160" s="13">
        <f>SUMIFS('NE-Volumes'!$E$2:$E$10000,'NE-Volumes'!$C$2:$C$10000,B160,'NE-Volumes'!$A$2:$A$10000,A160)/1024</f>
        <v>0</v>
      </c>
      <c r="G160" s="10">
        <f t="shared" si="2"/>
        <v>0</v>
      </c>
      <c r="K160" s="14"/>
    </row>
    <row r="161" spans="5:11" x14ac:dyDescent="0.45">
      <c r="E161" s="13">
        <f>SUMIFS('NE-Volumes'!$E$2:$E$10000,'NE-Volumes'!$C$2:$C$10000,B161,'NE-Volumes'!$A$2:$A$10000,A161)/1024</f>
        <v>0</v>
      </c>
      <c r="G161" s="10">
        <f t="shared" si="2"/>
        <v>0</v>
      </c>
      <c r="K161" s="14"/>
    </row>
    <row r="162" spans="5:11" x14ac:dyDescent="0.45">
      <c r="E162" s="13">
        <f>SUMIFS('NE-Volumes'!$E$2:$E$10000,'NE-Volumes'!$C$2:$C$10000,B162,'NE-Volumes'!$A$2:$A$10000,A162)/1024</f>
        <v>0</v>
      </c>
      <c r="G162" s="10">
        <f t="shared" si="2"/>
        <v>0</v>
      </c>
      <c r="K162" s="14"/>
    </row>
    <row r="163" spans="5:11" x14ac:dyDescent="0.45">
      <c r="E163" s="13">
        <f>SUMIFS('NE-Volumes'!$E$2:$E$10000,'NE-Volumes'!$C$2:$C$10000,B163,'NE-Volumes'!$A$2:$A$10000,A163)/1024</f>
        <v>0</v>
      </c>
      <c r="G163" s="10">
        <f t="shared" si="2"/>
        <v>0</v>
      </c>
      <c r="K163" s="14"/>
    </row>
    <row r="164" spans="5:11" x14ac:dyDescent="0.45">
      <c r="E164" s="13">
        <f>SUMIFS('NE-Volumes'!$E$2:$E$10000,'NE-Volumes'!$C$2:$C$10000,B164,'NE-Volumes'!$A$2:$A$10000,A164)/1024</f>
        <v>0</v>
      </c>
      <c r="G164" s="10">
        <f t="shared" si="2"/>
        <v>0</v>
      </c>
      <c r="K164" s="14"/>
    </row>
    <row r="165" spans="5:11" x14ac:dyDescent="0.45">
      <c r="E165" s="13">
        <f>SUMIFS('NE-Volumes'!$E$2:$E$10000,'NE-Volumes'!$C$2:$C$10000,B165,'NE-Volumes'!$A$2:$A$10000,A165)/1024</f>
        <v>0</v>
      </c>
      <c r="G165" s="10">
        <f t="shared" si="2"/>
        <v>0</v>
      </c>
      <c r="K165" s="14"/>
    </row>
    <row r="166" spans="5:11" x14ac:dyDescent="0.45">
      <c r="E166" s="13">
        <f>SUMIFS('NE-Volumes'!$E$2:$E$10000,'NE-Volumes'!$C$2:$C$10000,B166,'NE-Volumes'!$A$2:$A$10000,A166)/1024</f>
        <v>0</v>
      </c>
      <c r="G166" s="10">
        <f t="shared" si="2"/>
        <v>0</v>
      </c>
      <c r="K166" s="14"/>
    </row>
    <row r="167" spans="5:11" x14ac:dyDescent="0.45">
      <c r="E167" s="13">
        <f>SUMIFS('NE-Volumes'!$E$2:$E$10000,'NE-Volumes'!$C$2:$C$10000,B167,'NE-Volumes'!$A$2:$A$10000,A167)/1024</f>
        <v>0</v>
      </c>
      <c r="G167" s="10">
        <f t="shared" si="2"/>
        <v>0</v>
      </c>
      <c r="K167" s="14"/>
    </row>
    <row r="168" spans="5:11" x14ac:dyDescent="0.45">
      <c r="E168" s="13">
        <f>SUMIFS('NE-Volumes'!$E$2:$E$10000,'NE-Volumes'!$C$2:$C$10000,B168,'NE-Volumes'!$A$2:$A$10000,A168)/1024</f>
        <v>0</v>
      </c>
      <c r="G168" s="10">
        <f t="shared" si="2"/>
        <v>0</v>
      </c>
      <c r="K168" s="14"/>
    </row>
    <row r="169" spans="5:11" x14ac:dyDescent="0.45">
      <c r="E169" s="13">
        <f>SUMIFS('NE-Volumes'!$E$2:$E$10000,'NE-Volumes'!$C$2:$C$10000,B169,'NE-Volumes'!$A$2:$A$10000,A169)/1024</f>
        <v>0</v>
      </c>
      <c r="G169" s="10">
        <f t="shared" si="2"/>
        <v>0</v>
      </c>
      <c r="K169" s="14"/>
    </row>
    <row r="170" spans="5:11" x14ac:dyDescent="0.45">
      <c r="E170" s="13">
        <f>SUMIFS('NE-Volumes'!$E$2:$E$10000,'NE-Volumes'!$C$2:$C$10000,B170,'NE-Volumes'!$A$2:$A$10000,A170)/1024</f>
        <v>0</v>
      </c>
      <c r="G170" s="10">
        <f t="shared" si="2"/>
        <v>0</v>
      </c>
      <c r="K170" s="14"/>
    </row>
    <row r="171" spans="5:11" x14ac:dyDescent="0.45">
      <c r="E171" s="13">
        <f>SUMIFS('NE-Volumes'!$E$2:$E$10000,'NE-Volumes'!$C$2:$C$10000,B171,'NE-Volumes'!$A$2:$A$10000,A171)/1024</f>
        <v>0</v>
      </c>
      <c r="G171" s="10">
        <f t="shared" si="2"/>
        <v>0</v>
      </c>
      <c r="K171" s="14"/>
    </row>
    <row r="172" spans="5:11" x14ac:dyDescent="0.45">
      <c r="E172" s="13">
        <f>SUMIFS('NE-Volumes'!$E$2:$E$10000,'NE-Volumes'!$C$2:$C$10000,B172,'NE-Volumes'!$A$2:$A$10000,A172)/1024</f>
        <v>0</v>
      </c>
      <c r="G172" s="10">
        <f t="shared" si="2"/>
        <v>0</v>
      </c>
      <c r="K172" s="14"/>
    </row>
    <row r="173" spans="5:11" x14ac:dyDescent="0.45">
      <c r="E173" s="13">
        <f>SUMIFS('NE-Volumes'!$E$2:$E$10000,'NE-Volumes'!$C$2:$C$10000,B173,'NE-Volumes'!$A$2:$A$10000,A173)/1024</f>
        <v>0</v>
      </c>
      <c r="G173" s="10">
        <f t="shared" si="2"/>
        <v>0</v>
      </c>
      <c r="K173" s="14"/>
    </row>
    <row r="174" spans="5:11" x14ac:dyDescent="0.45">
      <c r="E174" s="13">
        <f>SUMIFS('NE-Volumes'!$E$2:$E$10000,'NE-Volumes'!$C$2:$C$10000,B174,'NE-Volumes'!$A$2:$A$10000,A174)/1024</f>
        <v>0</v>
      </c>
      <c r="G174" s="10">
        <f t="shared" si="2"/>
        <v>0</v>
      </c>
      <c r="K174" s="14"/>
    </row>
    <row r="175" spans="5:11" x14ac:dyDescent="0.45">
      <c r="E175" s="13">
        <f>SUMIFS('NE-Volumes'!$E$2:$E$10000,'NE-Volumes'!$C$2:$C$10000,B175,'NE-Volumes'!$A$2:$A$10000,A175)/1024</f>
        <v>0</v>
      </c>
      <c r="G175" s="10">
        <f t="shared" si="2"/>
        <v>0</v>
      </c>
      <c r="K175" s="14"/>
    </row>
    <row r="176" spans="5:11" x14ac:dyDescent="0.45">
      <c r="E176" s="13">
        <f>SUMIFS('NE-Volumes'!$E$2:$E$10000,'NE-Volumes'!$C$2:$C$10000,B176,'NE-Volumes'!$A$2:$A$10000,A176)/1024</f>
        <v>0</v>
      </c>
      <c r="G176" s="10">
        <f t="shared" si="2"/>
        <v>0</v>
      </c>
      <c r="K176" s="14"/>
    </row>
    <row r="177" spans="5:11" x14ac:dyDescent="0.45">
      <c r="E177" s="13">
        <f>SUMIFS('NE-Volumes'!$E$2:$E$10000,'NE-Volumes'!$C$2:$C$10000,B177,'NE-Volumes'!$A$2:$A$10000,A177)/1024</f>
        <v>0</v>
      </c>
      <c r="G177" s="10">
        <f t="shared" si="2"/>
        <v>0</v>
      </c>
      <c r="K177" s="14"/>
    </row>
    <row r="178" spans="5:11" x14ac:dyDescent="0.45">
      <c r="E178" s="13">
        <f>SUMIFS('NE-Volumes'!$E$2:$E$10000,'NE-Volumes'!$C$2:$C$10000,B178,'NE-Volumes'!$A$2:$A$10000,A178)/1024</f>
        <v>0</v>
      </c>
      <c r="G178" s="10">
        <f t="shared" si="2"/>
        <v>0</v>
      </c>
      <c r="K178" s="14"/>
    </row>
    <row r="179" spans="5:11" x14ac:dyDescent="0.45">
      <c r="E179" s="13">
        <f>SUMIFS('NE-Volumes'!$E$2:$E$10000,'NE-Volumes'!$C$2:$C$10000,B179,'NE-Volumes'!$A$2:$A$10000,A179)/1024</f>
        <v>0</v>
      </c>
      <c r="G179" s="10">
        <f t="shared" si="2"/>
        <v>0</v>
      </c>
      <c r="K179" s="14"/>
    </row>
    <row r="180" spans="5:11" x14ac:dyDescent="0.45">
      <c r="E180" s="13">
        <f>SUMIFS('NE-Volumes'!$E$2:$E$10000,'NE-Volumes'!$C$2:$C$10000,B180,'NE-Volumes'!$A$2:$A$10000,A180)/1024</f>
        <v>0</v>
      </c>
      <c r="G180" s="10">
        <f t="shared" si="2"/>
        <v>0</v>
      </c>
      <c r="K180" s="14"/>
    </row>
    <row r="181" spans="5:11" x14ac:dyDescent="0.45">
      <c r="E181" s="13">
        <f>SUMIFS('NE-Volumes'!$E$2:$E$10000,'NE-Volumes'!$C$2:$C$10000,B181,'NE-Volumes'!$A$2:$A$10000,A181)/1024</f>
        <v>0</v>
      </c>
      <c r="G181" s="10">
        <f t="shared" si="2"/>
        <v>0</v>
      </c>
      <c r="K181" s="14"/>
    </row>
    <row r="182" spans="5:11" x14ac:dyDescent="0.45">
      <c r="E182" s="13">
        <f>SUMIFS('NE-Volumes'!$E$2:$E$10000,'NE-Volumes'!$C$2:$C$10000,B182,'NE-Volumes'!$A$2:$A$10000,A182)/1024</f>
        <v>0</v>
      </c>
      <c r="G182" s="10">
        <f t="shared" si="2"/>
        <v>0</v>
      </c>
      <c r="K182" s="14"/>
    </row>
    <row r="183" spans="5:11" x14ac:dyDescent="0.45">
      <c r="E183" s="13">
        <f>SUMIFS('NE-Volumes'!$E$2:$E$10000,'NE-Volumes'!$C$2:$C$10000,B183,'NE-Volumes'!$A$2:$A$10000,A183)/1024</f>
        <v>0</v>
      </c>
      <c r="G183" s="10">
        <f t="shared" si="2"/>
        <v>0</v>
      </c>
      <c r="K183" s="14"/>
    </row>
    <row r="184" spans="5:11" x14ac:dyDescent="0.45">
      <c r="E184" s="13">
        <f>SUMIFS('NE-Volumes'!$E$2:$E$10000,'NE-Volumes'!$C$2:$C$10000,B184,'NE-Volumes'!$A$2:$A$10000,A184)/1024</f>
        <v>0</v>
      </c>
      <c r="G184" s="10">
        <f t="shared" si="2"/>
        <v>0</v>
      </c>
      <c r="K184" s="14"/>
    </row>
    <row r="185" spans="5:11" x14ac:dyDescent="0.45">
      <c r="E185" s="13">
        <f>SUMIFS('NE-Volumes'!$E$2:$E$10000,'NE-Volumes'!$C$2:$C$10000,B185,'NE-Volumes'!$A$2:$A$10000,A185)/1024</f>
        <v>0</v>
      </c>
      <c r="G185" s="10">
        <f t="shared" si="2"/>
        <v>0</v>
      </c>
      <c r="K185" s="14"/>
    </row>
    <row r="186" spans="5:11" x14ac:dyDescent="0.45">
      <c r="E186" s="13">
        <f>SUMIFS('NE-Volumes'!$E$2:$E$10000,'NE-Volumes'!$C$2:$C$10000,B186,'NE-Volumes'!$A$2:$A$10000,A186)/1024</f>
        <v>0</v>
      </c>
      <c r="G186" s="10">
        <f t="shared" si="2"/>
        <v>0</v>
      </c>
      <c r="K186" s="14"/>
    </row>
    <row r="187" spans="5:11" x14ac:dyDescent="0.45">
      <c r="E187" s="13">
        <f>SUMIFS('NE-Volumes'!$E$2:$E$10000,'NE-Volumes'!$C$2:$C$10000,B187,'NE-Volumes'!$A$2:$A$10000,A187)/1024</f>
        <v>0</v>
      </c>
      <c r="G187" s="10">
        <f t="shared" si="2"/>
        <v>0</v>
      </c>
      <c r="K187" s="14"/>
    </row>
    <row r="188" spans="5:11" x14ac:dyDescent="0.45">
      <c r="E188" s="13">
        <f>SUMIFS('NE-Volumes'!$E$2:$E$10000,'NE-Volumes'!$C$2:$C$10000,B188,'NE-Volumes'!$A$2:$A$10000,A188)/1024</f>
        <v>0</v>
      </c>
      <c r="G188" s="10">
        <f t="shared" si="2"/>
        <v>0</v>
      </c>
      <c r="K188" s="14"/>
    </row>
    <row r="189" spans="5:11" x14ac:dyDescent="0.45">
      <c r="E189" s="13">
        <f>SUMIFS('NE-Volumes'!$E$2:$E$10000,'NE-Volumes'!$C$2:$C$10000,B189,'NE-Volumes'!$A$2:$A$10000,A189)/1024</f>
        <v>0</v>
      </c>
      <c r="G189" s="10">
        <f t="shared" si="2"/>
        <v>0</v>
      </c>
      <c r="K189" s="14"/>
    </row>
    <row r="190" spans="5:11" x14ac:dyDescent="0.45">
      <c r="E190" s="13">
        <f>SUMIFS('NE-Volumes'!$E$2:$E$10000,'NE-Volumes'!$C$2:$C$10000,B190,'NE-Volumes'!$A$2:$A$10000,A190)/1024</f>
        <v>0</v>
      </c>
      <c r="G190" s="10">
        <f t="shared" si="2"/>
        <v>0</v>
      </c>
      <c r="K190" s="14"/>
    </row>
    <row r="191" spans="5:11" x14ac:dyDescent="0.45">
      <c r="E191" s="13">
        <f>SUMIFS('NE-Volumes'!$E$2:$E$10000,'NE-Volumes'!$C$2:$C$10000,B191,'NE-Volumes'!$A$2:$A$10000,A191)/1024</f>
        <v>0</v>
      </c>
      <c r="G191" s="10">
        <f t="shared" si="2"/>
        <v>0</v>
      </c>
      <c r="K191" s="14"/>
    </row>
    <row r="192" spans="5:11" x14ac:dyDescent="0.45">
      <c r="E192" s="13">
        <f>SUMIFS('NE-Volumes'!$E$2:$E$10000,'NE-Volumes'!$C$2:$C$10000,B192,'NE-Volumes'!$A$2:$A$10000,A192)/1024</f>
        <v>0</v>
      </c>
      <c r="G192" s="10">
        <f t="shared" si="2"/>
        <v>0</v>
      </c>
      <c r="K192" s="14"/>
    </row>
    <row r="193" spans="5:11" x14ac:dyDescent="0.45">
      <c r="E193" s="13">
        <f>SUMIFS('NE-Volumes'!$E$2:$E$10000,'NE-Volumes'!$C$2:$C$10000,B193,'NE-Volumes'!$A$2:$A$10000,A193)/1024</f>
        <v>0</v>
      </c>
      <c r="G193" s="10">
        <f t="shared" si="2"/>
        <v>0</v>
      </c>
      <c r="K193" s="14"/>
    </row>
    <row r="194" spans="5:11" x14ac:dyDescent="0.45">
      <c r="E194" s="13">
        <f>SUMIFS('NE-Volumes'!$E$2:$E$10000,'NE-Volumes'!$C$2:$C$10000,B194,'NE-Volumes'!$A$2:$A$10000,A194)/1024</f>
        <v>0</v>
      </c>
      <c r="G194" s="10">
        <f t="shared" ref="G194:G257" si="3">C194-E194</f>
        <v>0</v>
      </c>
      <c r="K194" s="14"/>
    </row>
    <row r="195" spans="5:11" x14ac:dyDescent="0.45">
      <c r="E195" s="13">
        <f>SUMIFS('NE-Volumes'!$E$2:$E$10000,'NE-Volumes'!$C$2:$C$10000,B195,'NE-Volumes'!$A$2:$A$10000,A195)/1024</f>
        <v>0</v>
      </c>
      <c r="G195" s="10">
        <f t="shared" si="3"/>
        <v>0</v>
      </c>
      <c r="K195" s="14"/>
    </row>
    <row r="196" spans="5:11" x14ac:dyDescent="0.45">
      <c r="E196" s="13">
        <f>SUMIFS('NE-Volumes'!$E$2:$E$10000,'NE-Volumes'!$C$2:$C$10000,B196,'NE-Volumes'!$A$2:$A$10000,A196)/1024</f>
        <v>0</v>
      </c>
      <c r="G196" s="10">
        <f t="shared" si="3"/>
        <v>0</v>
      </c>
      <c r="K196" s="14"/>
    </row>
    <row r="197" spans="5:11" x14ac:dyDescent="0.45">
      <c r="E197" s="13">
        <f>SUMIFS('NE-Volumes'!$E$2:$E$10000,'NE-Volumes'!$C$2:$C$10000,B197,'NE-Volumes'!$A$2:$A$10000,A197)/1024</f>
        <v>0</v>
      </c>
      <c r="G197" s="10">
        <f t="shared" si="3"/>
        <v>0</v>
      </c>
      <c r="K197" s="14"/>
    </row>
    <row r="198" spans="5:11" x14ac:dyDescent="0.45">
      <c r="E198" s="13">
        <f>SUMIFS('NE-Volumes'!$E$2:$E$10000,'NE-Volumes'!$C$2:$C$10000,B198,'NE-Volumes'!$A$2:$A$10000,A198)/1024</f>
        <v>0</v>
      </c>
      <c r="G198" s="10">
        <f t="shared" si="3"/>
        <v>0</v>
      </c>
      <c r="K198" s="14"/>
    </row>
    <row r="199" spans="5:11" x14ac:dyDescent="0.45">
      <c r="E199" s="13">
        <f>SUMIFS('NE-Volumes'!$E$2:$E$10000,'NE-Volumes'!$C$2:$C$10000,B199,'NE-Volumes'!$A$2:$A$10000,A199)/1024</f>
        <v>0</v>
      </c>
      <c r="G199" s="10">
        <f t="shared" si="3"/>
        <v>0</v>
      </c>
      <c r="K199" s="14"/>
    </row>
    <row r="200" spans="5:11" x14ac:dyDescent="0.45">
      <c r="E200" s="13">
        <f>SUMIFS('NE-Volumes'!$E$2:$E$10000,'NE-Volumes'!$C$2:$C$10000,B200,'NE-Volumes'!$A$2:$A$10000,A200)/1024</f>
        <v>0</v>
      </c>
      <c r="G200" s="10">
        <f t="shared" si="3"/>
        <v>0</v>
      </c>
      <c r="K200" s="14"/>
    </row>
    <row r="201" spans="5:11" x14ac:dyDescent="0.45">
      <c r="E201" s="13">
        <f>SUMIFS('NE-Volumes'!$E$2:$E$10000,'NE-Volumes'!$C$2:$C$10000,B201,'NE-Volumes'!$A$2:$A$10000,A201)/1024</f>
        <v>0</v>
      </c>
      <c r="G201" s="10">
        <f t="shared" si="3"/>
        <v>0</v>
      </c>
      <c r="K201" s="14"/>
    </row>
    <row r="202" spans="5:11" x14ac:dyDescent="0.45">
      <c r="E202" s="13">
        <f>SUMIFS('NE-Volumes'!$E$2:$E$10000,'NE-Volumes'!$C$2:$C$10000,B202,'NE-Volumes'!$A$2:$A$10000,A202)/1024</f>
        <v>0</v>
      </c>
      <c r="G202" s="10">
        <f t="shared" si="3"/>
        <v>0</v>
      </c>
      <c r="K202" s="14"/>
    </row>
    <row r="203" spans="5:11" x14ac:dyDescent="0.45">
      <c r="E203" s="13">
        <f>SUMIFS('NE-Volumes'!$E$2:$E$10000,'NE-Volumes'!$C$2:$C$10000,B203,'NE-Volumes'!$A$2:$A$10000,A203)/1024</f>
        <v>0</v>
      </c>
      <c r="G203" s="10">
        <f t="shared" si="3"/>
        <v>0</v>
      </c>
      <c r="K203" s="14"/>
    </row>
    <row r="204" spans="5:11" x14ac:dyDescent="0.45">
      <c r="E204" s="13">
        <f>SUMIFS('NE-Volumes'!$E$2:$E$10000,'NE-Volumes'!$C$2:$C$10000,B204,'NE-Volumes'!$A$2:$A$10000,A204)/1024</f>
        <v>0</v>
      </c>
      <c r="G204" s="10">
        <f t="shared" si="3"/>
        <v>0</v>
      </c>
      <c r="K204" s="14"/>
    </row>
    <row r="205" spans="5:11" x14ac:dyDescent="0.45">
      <c r="E205" s="13">
        <f>SUMIFS('NE-Volumes'!$E$2:$E$10000,'NE-Volumes'!$C$2:$C$10000,B205,'NE-Volumes'!$A$2:$A$10000,A205)/1024</f>
        <v>0</v>
      </c>
      <c r="G205" s="10">
        <f t="shared" si="3"/>
        <v>0</v>
      </c>
      <c r="K205" s="14"/>
    </row>
    <row r="206" spans="5:11" x14ac:dyDescent="0.45">
      <c r="E206" s="13">
        <f>SUMIFS('NE-Volumes'!$E$2:$E$10000,'NE-Volumes'!$C$2:$C$10000,B206,'NE-Volumes'!$A$2:$A$10000,A206)/1024</f>
        <v>0</v>
      </c>
      <c r="G206" s="10">
        <f t="shared" si="3"/>
        <v>0</v>
      </c>
      <c r="K206" s="14"/>
    </row>
    <row r="207" spans="5:11" x14ac:dyDescent="0.45">
      <c r="E207" s="13">
        <f>SUMIFS('NE-Volumes'!$E$2:$E$10000,'NE-Volumes'!$C$2:$C$10000,B207,'NE-Volumes'!$A$2:$A$10000,A207)/1024</f>
        <v>0</v>
      </c>
      <c r="G207" s="10">
        <f t="shared" si="3"/>
        <v>0</v>
      </c>
      <c r="K207" s="14"/>
    </row>
    <row r="208" spans="5:11" x14ac:dyDescent="0.45">
      <c r="E208" s="13">
        <f>SUMIFS('NE-Volumes'!$E$2:$E$10000,'NE-Volumes'!$C$2:$C$10000,B208,'NE-Volumes'!$A$2:$A$10000,A208)/1024</f>
        <v>0</v>
      </c>
      <c r="G208" s="10">
        <f t="shared" si="3"/>
        <v>0</v>
      </c>
      <c r="K208" s="14"/>
    </row>
    <row r="209" spans="5:11" x14ac:dyDescent="0.45">
      <c r="E209" s="13">
        <f>SUMIFS('NE-Volumes'!$E$2:$E$10000,'NE-Volumes'!$C$2:$C$10000,B209,'NE-Volumes'!$A$2:$A$10000,A209)/1024</f>
        <v>0</v>
      </c>
      <c r="G209" s="10">
        <f t="shared" si="3"/>
        <v>0</v>
      </c>
      <c r="K209" s="14"/>
    </row>
    <row r="210" spans="5:11" x14ac:dyDescent="0.45">
      <c r="E210" s="13">
        <f>SUMIFS('NE-Volumes'!$E$2:$E$10000,'NE-Volumes'!$C$2:$C$10000,B210,'NE-Volumes'!$A$2:$A$10000,A210)/1024</f>
        <v>0</v>
      </c>
      <c r="G210" s="10">
        <f t="shared" si="3"/>
        <v>0</v>
      </c>
      <c r="K210" s="14"/>
    </row>
    <row r="211" spans="5:11" x14ac:dyDescent="0.45">
      <c r="E211" s="13">
        <f>SUMIFS('NE-Volumes'!$E$2:$E$10000,'NE-Volumes'!$C$2:$C$10000,B211,'NE-Volumes'!$A$2:$A$10000,A211)/1024</f>
        <v>0</v>
      </c>
      <c r="G211" s="10">
        <f t="shared" si="3"/>
        <v>0</v>
      </c>
      <c r="K211" s="14"/>
    </row>
    <row r="212" spans="5:11" x14ac:dyDescent="0.45">
      <c r="E212" s="13">
        <f>SUMIFS('NE-Volumes'!$E$2:$E$10000,'NE-Volumes'!$C$2:$C$10000,B212,'NE-Volumes'!$A$2:$A$10000,A212)/1024</f>
        <v>0</v>
      </c>
      <c r="G212" s="10">
        <f t="shared" si="3"/>
        <v>0</v>
      </c>
      <c r="K212" s="14"/>
    </row>
    <row r="213" spans="5:11" x14ac:dyDescent="0.45">
      <c r="E213" s="13">
        <f>SUMIFS('NE-Volumes'!$E$2:$E$10000,'NE-Volumes'!$C$2:$C$10000,B213,'NE-Volumes'!$A$2:$A$10000,A213)/1024</f>
        <v>0</v>
      </c>
      <c r="G213" s="10">
        <f t="shared" si="3"/>
        <v>0</v>
      </c>
      <c r="K213" s="14"/>
    </row>
    <row r="214" spans="5:11" x14ac:dyDescent="0.45">
      <c r="E214" s="13">
        <f>SUMIFS('NE-Volumes'!$E$2:$E$10000,'NE-Volumes'!$C$2:$C$10000,B214,'NE-Volumes'!$A$2:$A$10000,A214)/1024</f>
        <v>0</v>
      </c>
      <c r="G214" s="10">
        <f t="shared" si="3"/>
        <v>0</v>
      </c>
      <c r="K214" s="14"/>
    </row>
    <row r="215" spans="5:11" x14ac:dyDescent="0.45">
      <c r="E215" s="13">
        <f>SUMIFS('NE-Volumes'!$E$2:$E$10000,'NE-Volumes'!$C$2:$C$10000,B215,'NE-Volumes'!$A$2:$A$10000,A215)/1024</f>
        <v>0</v>
      </c>
      <c r="G215" s="10">
        <f t="shared" si="3"/>
        <v>0</v>
      </c>
      <c r="K215" s="14"/>
    </row>
    <row r="216" spans="5:11" x14ac:dyDescent="0.45">
      <c r="E216" s="13">
        <f>SUMIFS('NE-Volumes'!$E$2:$E$10000,'NE-Volumes'!$C$2:$C$10000,B216,'NE-Volumes'!$A$2:$A$10000,A216)/1024</f>
        <v>0</v>
      </c>
      <c r="G216" s="10">
        <f t="shared" si="3"/>
        <v>0</v>
      </c>
      <c r="K216" s="14"/>
    </row>
    <row r="217" spans="5:11" x14ac:dyDescent="0.45">
      <c r="E217" s="13">
        <f>SUMIFS('NE-Volumes'!$E$2:$E$10000,'NE-Volumes'!$C$2:$C$10000,B217,'NE-Volumes'!$A$2:$A$10000,A217)/1024</f>
        <v>0</v>
      </c>
      <c r="G217" s="10">
        <f t="shared" si="3"/>
        <v>0</v>
      </c>
      <c r="K217" s="14"/>
    </row>
    <row r="218" spans="5:11" x14ac:dyDescent="0.45">
      <c r="E218" s="13">
        <f>SUMIFS('NE-Volumes'!$E$2:$E$10000,'NE-Volumes'!$C$2:$C$10000,B218,'NE-Volumes'!$A$2:$A$10000,A218)/1024</f>
        <v>0</v>
      </c>
      <c r="G218" s="10">
        <f t="shared" si="3"/>
        <v>0</v>
      </c>
      <c r="K218" s="14"/>
    </row>
    <row r="219" spans="5:11" x14ac:dyDescent="0.45">
      <c r="E219" s="13">
        <f>SUMIFS('NE-Volumes'!$E$2:$E$10000,'NE-Volumes'!$C$2:$C$10000,B219,'NE-Volumes'!$A$2:$A$10000,A219)/1024</f>
        <v>0</v>
      </c>
      <c r="G219" s="10">
        <f t="shared" si="3"/>
        <v>0</v>
      </c>
      <c r="K219" s="14"/>
    </row>
    <row r="220" spans="5:11" x14ac:dyDescent="0.45">
      <c r="E220" s="13">
        <f>SUMIFS('NE-Volumes'!$E$2:$E$10000,'NE-Volumes'!$C$2:$C$10000,B220,'NE-Volumes'!$A$2:$A$10000,A220)/1024</f>
        <v>0</v>
      </c>
      <c r="G220" s="10">
        <f t="shared" si="3"/>
        <v>0</v>
      </c>
      <c r="K220" s="14"/>
    </row>
    <row r="221" spans="5:11" x14ac:dyDescent="0.45">
      <c r="E221" s="13">
        <f>SUMIFS('NE-Volumes'!$E$2:$E$10000,'NE-Volumes'!$C$2:$C$10000,B221,'NE-Volumes'!$A$2:$A$10000,A221)/1024</f>
        <v>0</v>
      </c>
      <c r="G221" s="10">
        <f t="shared" si="3"/>
        <v>0</v>
      </c>
      <c r="K221" s="14"/>
    </row>
    <row r="222" spans="5:11" x14ac:dyDescent="0.45">
      <c r="E222" s="13">
        <f>SUMIFS('NE-Volumes'!$E$2:$E$10000,'NE-Volumes'!$C$2:$C$10000,B222,'NE-Volumes'!$A$2:$A$10000,A222)/1024</f>
        <v>0</v>
      </c>
      <c r="G222" s="10">
        <f t="shared" si="3"/>
        <v>0</v>
      </c>
      <c r="K222" s="14"/>
    </row>
    <row r="223" spans="5:11" x14ac:dyDescent="0.45">
      <c r="E223" s="13">
        <f>SUMIFS('NE-Volumes'!$E$2:$E$10000,'NE-Volumes'!$C$2:$C$10000,B223,'NE-Volumes'!$A$2:$A$10000,A223)/1024</f>
        <v>0</v>
      </c>
      <c r="G223" s="10">
        <f t="shared" si="3"/>
        <v>0</v>
      </c>
      <c r="K223" s="14"/>
    </row>
    <row r="224" spans="5:11" x14ac:dyDescent="0.45">
      <c r="E224" s="13">
        <f>SUMIFS('NE-Volumes'!$E$2:$E$10000,'NE-Volumes'!$C$2:$C$10000,B224,'NE-Volumes'!$A$2:$A$10000,A224)/1024</f>
        <v>0</v>
      </c>
      <c r="G224" s="10">
        <f t="shared" si="3"/>
        <v>0</v>
      </c>
      <c r="K224" s="14"/>
    </row>
    <row r="225" spans="5:11" x14ac:dyDescent="0.45">
      <c r="E225" s="13">
        <f>SUMIFS('NE-Volumes'!$E$2:$E$10000,'NE-Volumes'!$C$2:$C$10000,B225,'NE-Volumes'!$A$2:$A$10000,A225)/1024</f>
        <v>0</v>
      </c>
      <c r="G225" s="10">
        <f t="shared" si="3"/>
        <v>0</v>
      </c>
      <c r="K225" s="14"/>
    </row>
    <row r="226" spans="5:11" x14ac:dyDescent="0.45">
      <c r="E226" s="13">
        <f>SUMIFS('NE-Volumes'!$E$2:$E$10000,'NE-Volumes'!$C$2:$C$10000,B226,'NE-Volumes'!$A$2:$A$10000,A226)/1024</f>
        <v>0</v>
      </c>
      <c r="G226" s="10">
        <f t="shared" si="3"/>
        <v>0</v>
      </c>
      <c r="K226" s="14"/>
    </row>
    <row r="227" spans="5:11" x14ac:dyDescent="0.45">
      <c r="E227" s="13">
        <f>SUMIFS('NE-Volumes'!$E$2:$E$10000,'NE-Volumes'!$C$2:$C$10000,B227,'NE-Volumes'!$A$2:$A$10000,A227)/1024</f>
        <v>0</v>
      </c>
      <c r="G227" s="10">
        <f t="shared" si="3"/>
        <v>0</v>
      </c>
      <c r="K227" s="14"/>
    </row>
    <row r="228" spans="5:11" x14ac:dyDescent="0.45">
      <c r="E228" s="13">
        <f>SUMIFS('NE-Volumes'!$E$2:$E$10000,'NE-Volumes'!$C$2:$C$10000,B228,'NE-Volumes'!$A$2:$A$10000,A228)/1024</f>
        <v>0</v>
      </c>
      <c r="G228" s="10">
        <f t="shared" si="3"/>
        <v>0</v>
      </c>
      <c r="K228" s="14"/>
    </row>
    <row r="229" spans="5:11" x14ac:dyDescent="0.45">
      <c r="E229" s="13">
        <f>SUMIFS('NE-Volumes'!$E$2:$E$10000,'NE-Volumes'!$C$2:$C$10000,B229,'NE-Volumes'!$A$2:$A$10000,A229)/1024</f>
        <v>0</v>
      </c>
      <c r="G229" s="10">
        <f t="shared" si="3"/>
        <v>0</v>
      </c>
      <c r="K229" s="14"/>
    </row>
    <row r="230" spans="5:11" x14ac:dyDescent="0.45">
      <c r="E230" s="13">
        <f>SUMIFS('NE-Volumes'!$E$2:$E$10000,'NE-Volumes'!$C$2:$C$10000,B230,'NE-Volumes'!$A$2:$A$10000,A230)/1024</f>
        <v>0</v>
      </c>
      <c r="G230" s="10">
        <f t="shared" si="3"/>
        <v>0</v>
      </c>
      <c r="K230" s="14"/>
    </row>
    <row r="231" spans="5:11" x14ac:dyDescent="0.45">
      <c r="E231" s="13">
        <f>SUMIFS('NE-Volumes'!$E$2:$E$10000,'NE-Volumes'!$C$2:$C$10000,B231,'NE-Volumes'!$A$2:$A$10000,A231)/1024</f>
        <v>0</v>
      </c>
      <c r="G231" s="10">
        <f t="shared" si="3"/>
        <v>0</v>
      </c>
      <c r="K231" s="14"/>
    </row>
    <row r="232" spans="5:11" x14ac:dyDescent="0.45">
      <c r="E232" s="13">
        <f>SUMIFS('NE-Volumes'!$E$2:$E$10000,'NE-Volumes'!$C$2:$C$10000,B232,'NE-Volumes'!$A$2:$A$10000,A232)/1024</f>
        <v>0</v>
      </c>
      <c r="G232" s="10">
        <f t="shared" si="3"/>
        <v>0</v>
      </c>
      <c r="K232" s="14"/>
    </row>
    <row r="233" spans="5:11" x14ac:dyDescent="0.45">
      <c r="E233" s="13">
        <f>SUMIFS('NE-Volumes'!$E$2:$E$10000,'NE-Volumes'!$C$2:$C$10000,B233,'NE-Volumes'!$A$2:$A$10000,A233)/1024</f>
        <v>0</v>
      </c>
      <c r="G233" s="10">
        <f t="shared" si="3"/>
        <v>0</v>
      </c>
      <c r="K233" s="14"/>
    </row>
    <row r="234" spans="5:11" x14ac:dyDescent="0.45">
      <c r="E234" s="13">
        <f>SUMIFS('NE-Volumes'!$E$2:$E$10000,'NE-Volumes'!$C$2:$C$10000,B234,'NE-Volumes'!$A$2:$A$10000,A234)/1024</f>
        <v>0</v>
      </c>
      <c r="G234" s="10">
        <f t="shared" si="3"/>
        <v>0</v>
      </c>
      <c r="K234" s="14"/>
    </row>
    <row r="235" spans="5:11" x14ac:dyDescent="0.45">
      <c r="E235" s="13">
        <f>SUMIFS('NE-Volumes'!$E$2:$E$10000,'NE-Volumes'!$C$2:$C$10000,B235,'NE-Volumes'!$A$2:$A$10000,A235)/1024</f>
        <v>0</v>
      </c>
      <c r="G235" s="10">
        <f t="shared" si="3"/>
        <v>0</v>
      </c>
      <c r="K235" s="14"/>
    </row>
    <row r="236" spans="5:11" x14ac:dyDescent="0.45">
      <c r="E236" s="13">
        <f>SUMIFS('NE-Volumes'!$E$2:$E$10000,'NE-Volumes'!$C$2:$C$10000,B236,'NE-Volumes'!$A$2:$A$10000,A236)/1024</f>
        <v>0</v>
      </c>
      <c r="G236" s="10">
        <f t="shared" si="3"/>
        <v>0</v>
      </c>
      <c r="K236" s="14"/>
    </row>
    <row r="237" spans="5:11" x14ac:dyDescent="0.45">
      <c r="E237" s="13">
        <f>SUMIFS('NE-Volumes'!$E$2:$E$10000,'NE-Volumes'!$C$2:$C$10000,B237,'NE-Volumes'!$A$2:$A$10000,A237)/1024</f>
        <v>0</v>
      </c>
      <c r="G237" s="10">
        <f t="shared" si="3"/>
        <v>0</v>
      </c>
      <c r="K237" s="14"/>
    </row>
    <row r="238" spans="5:11" x14ac:dyDescent="0.45">
      <c r="E238" s="13">
        <f>SUMIFS('NE-Volumes'!$E$2:$E$10000,'NE-Volumes'!$C$2:$C$10000,B238,'NE-Volumes'!$A$2:$A$10000,A238)/1024</f>
        <v>0</v>
      </c>
      <c r="G238" s="10">
        <f t="shared" si="3"/>
        <v>0</v>
      </c>
      <c r="K238" s="14"/>
    </row>
    <row r="239" spans="5:11" x14ac:dyDescent="0.45">
      <c r="E239" s="13">
        <f>SUMIFS('NE-Volumes'!$E$2:$E$10000,'NE-Volumes'!$C$2:$C$10000,B239,'NE-Volumes'!$A$2:$A$10000,A239)/1024</f>
        <v>0</v>
      </c>
      <c r="G239" s="10">
        <f t="shared" si="3"/>
        <v>0</v>
      </c>
      <c r="K239" s="14"/>
    </row>
    <row r="240" spans="5:11" x14ac:dyDescent="0.45">
      <c r="E240" s="13">
        <f>SUMIFS('NE-Volumes'!$E$2:$E$10000,'NE-Volumes'!$C$2:$C$10000,B240,'NE-Volumes'!$A$2:$A$10000,A240)/1024</f>
        <v>0</v>
      </c>
      <c r="G240" s="10">
        <f t="shared" si="3"/>
        <v>0</v>
      </c>
      <c r="K240" s="14"/>
    </row>
    <row r="241" spans="5:11" x14ac:dyDescent="0.45">
      <c r="E241" s="13">
        <f>SUMIFS('NE-Volumes'!$E$2:$E$10000,'NE-Volumes'!$C$2:$C$10000,B241,'NE-Volumes'!$A$2:$A$10000,A241)/1024</f>
        <v>0</v>
      </c>
      <c r="G241" s="10">
        <f t="shared" si="3"/>
        <v>0</v>
      </c>
      <c r="K241" s="14"/>
    </row>
    <row r="242" spans="5:11" x14ac:dyDescent="0.45">
      <c r="E242" s="13">
        <f>SUMIFS('NE-Volumes'!$E$2:$E$10000,'NE-Volumes'!$C$2:$C$10000,B242,'NE-Volumes'!$A$2:$A$10000,A242)/1024</f>
        <v>0</v>
      </c>
      <c r="G242" s="10">
        <f t="shared" si="3"/>
        <v>0</v>
      </c>
      <c r="K242" s="14"/>
    </row>
    <row r="243" spans="5:11" x14ac:dyDescent="0.45">
      <c r="E243" s="13">
        <f>SUMIFS('NE-Volumes'!$E$2:$E$10000,'NE-Volumes'!$C$2:$C$10000,B243,'NE-Volumes'!$A$2:$A$10000,A243)/1024</f>
        <v>0</v>
      </c>
      <c r="G243" s="10">
        <f t="shared" si="3"/>
        <v>0</v>
      </c>
      <c r="K243" s="14"/>
    </row>
    <row r="244" spans="5:11" x14ac:dyDescent="0.45">
      <c r="E244" s="13">
        <f>SUMIFS('NE-Volumes'!$E$2:$E$10000,'NE-Volumes'!$C$2:$C$10000,B244,'NE-Volumes'!$A$2:$A$10000,A244)/1024</f>
        <v>0</v>
      </c>
      <c r="G244" s="10">
        <f t="shared" si="3"/>
        <v>0</v>
      </c>
      <c r="K244" s="14"/>
    </row>
    <row r="245" spans="5:11" x14ac:dyDescent="0.45">
      <c r="E245" s="13">
        <f>SUMIFS('NE-Volumes'!$E$2:$E$10000,'NE-Volumes'!$C$2:$C$10000,B245,'NE-Volumes'!$A$2:$A$10000,A245)/1024</f>
        <v>0</v>
      </c>
      <c r="G245" s="10">
        <f t="shared" si="3"/>
        <v>0</v>
      </c>
      <c r="K245" s="14"/>
    </row>
    <row r="246" spans="5:11" x14ac:dyDescent="0.45">
      <c r="E246" s="13">
        <f>SUMIFS('NE-Volumes'!$E$2:$E$10000,'NE-Volumes'!$C$2:$C$10000,B246,'NE-Volumes'!$A$2:$A$10000,A246)/1024</f>
        <v>0</v>
      </c>
      <c r="G246" s="10">
        <f t="shared" si="3"/>
        <v>0</v>
      </c>
      <c r="K246" s="14"/>
    </row>
    <row r="247" spans="5:11" x14ac:dyDescent="0.45">
      <c r="E247" s="13">
        <f>SUMIFS('NE-Volumes'!$E$2:$E$10000,'NE-Volumes'!$C$2:$C$10000,B247,'NE-Volumes'!$A$2:$A$10000,A247)/1024</f>
        <v>0</v>
      </c>
      <c r="G247" s="10">
        <f t="shared" si="3"/>
        <v>0</v>
      </c>
      <c r="K247" s="14"/>
    </row>
    <row r="248" spans="5:11" x14ac:dyDescent="0.45">
      <c r="E248" s="13">
        <f>SUMIFS('NE-Volumes'!$E$2:$E$10000,'NE-Volumes'!$C$2:$C$10000,B248,'NE-Volumes'!$A$2:$A$10000,A248)/1024</f>
        <v>0</v>
      </c>
      <c r="G248" s="10">
        <f t="shared" si="3"/>
        <v>0</v>
      </c>
      <c r="K248" s="14"/>
    </row>
    <row r="249" spans="5:11" x14ac:dyDescent="0.45">
      <c r="E249" s="13">
        <f>SUMIFS('NE-Volumes'!$E$2:$E$10000,'NE-Volumes'!$C$2:$C$10000,B249,'NE-Volumes'!$A$2:$A$10000,A249)/1024</f>
        <v>0</v>
      </c>
      <c r="G249" s="10">
        <f t="shared" si="3"/>
        <v>0</v>
      </c>
      <c r="K249" s="14"/>
    </row>
    <row r="250" spans="5:11" x14ac:dyDescent="0.45">
      <c r="E250" s="13">
        <f>SUMIFS('NE-Volumes'!$E$2:$E$10000,'NE-Volumes'!$C$2:$C$10000,B250,'NE-Volumes'!$A$2:$A$10000,A250)/1024</f>
        <v>0</v>
      </c>
      <c r="G250" s="10">
        <f t="shared" si="3"/>
        <v>0</v>
      </c>
      <c r="K250" s="14"/>
    </row>
    <row r="251" spans="5:11" x14ac:dyDescent="0.45">
      <c r="E251" s="13">
        <f>SUMIFS('NE-Volumes'!$E$2:$E$10000,'NE-Volumes'!$C$2:$C$10000,B251,'NE-Volumes'!$A$2:$A$10000,A251)/1024</f>
        <v>0</v>
      </c>
      <c r="G251" s="10">
        <f t="shared" si="3"/>
        <v>0</v>
      </c>
      <c r="K251" s="14"/>
    </row>
    <row r="252" spans="5:11" x14ac:dyDescent="0.45">
      <c r="E252" s="13">
        <f>SUMIFS('NE-Volumes'!$E$2:$E$10000,'NE-Volumes'!$C$2:$C$10000,B252,'NE-Volumes'!$A$2:$A$10000,A252)/1024</f>
        <v>0</v>
      </c>
      <c r="G252" s="10">
        <f t="shared" si="3"/>
        <v>0</v>
      </c>
      <c r="K252" s="14"/>
    </row>
    <row r="253" spans="5:11" x14ac:dyDescent="0.45">
      <c r="E253" s="13">
        <f>SUMIFS('NE-Volumes'!$E$2:$E$10000,'NE-Volumes'!$C$2:$C$10000,B253,'NE-Volumes'!$A$2:$A$10000,A253)/1024</f>
        <v>0</v>
      </c>
      <c r="G253" s="10">
        <f t="shared" si="3"/>
        <v>0</v>
      </c>
      <c r="K253" s="14"/>
    </row>
    <row r="254" spans="5:11" x14ac:dyDescent="0.45">
      <c r="E254" s="13">
        <f>SUMIFS('NE-Volumes'!$E$2:$E$10000,'NE-Volumes'!$C$2:$C$10000,B254,'NE-Volumes'!$A$2:$A$10000,A254)/1024</f>
        <v>0</v>
      </c>
      <c r="G254" s="10">
        <f t="shared" si="3"/>
        <v>0</v>
      </c>
      <c r="K254" s="14"/>
    </row>
    <row r="255" spans="5:11" x14ac:dyDescent="0.45">
      <c r="E255" s="13">
        <f>SUMIFS('NE-Volumes'!$E$2:$E$10000,'NE-Volumes'!$C$2:$C$10000,B255,'NE-Volumes'!$A$2:$A$10000,A255)/1024</f>
        <v>0</v>
      </c>
      <c r="G255" s="10">
        <f t="shared" si="3"/>
        <v>0</v>
      </c>
      <c r="K255" s="14"/>
    </row>
    <row r="256" spans="5:11" x14ac:dyDescent="0.45">
      <c r="E256" s="13">
        <f>SUMIFS('NE-Volumes'!$E$2:$E$10000,'NE-Volumes'!$C$2:$C$10000,B256,'NE-Volumes'!$A$2:$A$10000,A256)/1024</f>
        <v>0</v>
      </c>
      <c r="G256" s="10">
        <f t="shared" si="3"/>
        <v>0</v>
      </c>
      <c r="K256" s="14"/>
    </row>
    <row r="257" spans="5:11" x14ac:dyDescent="0.45">
      <c r="E257" s="13">
        <f>SUMIFS('NE-Volumes'!$E$2:$E$10000,'NE-Volumes'!$C$2:$C$10000,B257,'NE-Volumes'!$A$2:$A$10000,A257)/1024</f>
        <v>0</v>
      </c>
      <c r="G257" s="10">
        <f t="shared" si="3"/>
        <v>0</v>
      </c>
      <c r="K257" s="14"/>
    </row>
    <row r="258" spans="5:11" x14ac:dyDescent="0.45">
      <c r="E258" s="13">
        <f>SUMIFS('NE-Volumes'!$E$2:$E$10000,'NE-Volumes'!$C$2:$C$10000,B258,'NE-Volumes'!$A$2:$A$10000,A258)/1024</f>
        <v>0</v>
      </c>
      <c r="G258" s="10">
        <f t="shared" ref="G258:G321" si="4">C258-E258</f>
        <v>0</v>
      </c>
      <c r="K258" s="14"/>
    </row>
    <row r="259" spans="5:11" x14ac:dyDescent="0.45">
      <c r="E259" s="13">
        <f>SUMIFS('NE-Volumes'!$E$2:$E$10000,'NE-Volumes'!$C$2:$C$10000,B259,'NE-Volumes'!$A$2:$A$10000,A259)/1024</f>
        <v>0</v>
      </c>
      <c r="G259" s="10">
        <f t="shared" si="4"/>
        <v>0</v>
      </c>
      <c r="K259" s="14"/>
    </row>
    <row r="260" spans="5:11" x14ac:dyDescent="0.45">
      <c r="E260" s="13">
        <f>SUMIFS('NE-Volumes'!$E$2:$E$10000,'NE-Volumes'!$C$2:$C$10000,B260,'NE-Volumes'!$A$2:$A$10000,A260)/1024</f>
        <v>0</v>
      </c>
      <c r="G260" s="10">
        <f t="shared" si="4"/>
        <v>0</v>
      </c>
      <c r="K260" s="14"/>
    </row>
    <row r="261" spans="5:11" x14ac:dyDescent="0.45">
      <c r="E261" s="13">
        <f>SUMIFS('NE-Volumes'!$E$2:$E$10000,'NE-Volumes'!$C$2:$C$10000,B261,'NE-Volumes'!$A$2:$A$10000,A261)/1024</f>
        <v>0</v>
      </c>
      <c r="G261" s="10">
        <f t="shared" si="4"/>
        <v>0</v>
      </c>
      <c r="K261" s="14"/>
    </row>
    <row r="262" spans="5:11" x14ac:dyDescent="0.45">
      <c r="E262" s="13">
        <f>SUMIFS('NE-Volumes'!$E$2:$E$10000,'NE-Volumes'!$C$2:$C$10000,B262,'NE-Volumes'!$A$2:$A$10000,A262)/1024</f>
        <v>0</v>
      </c>
      <c r="G262" s="10">
        <f t="shared" si="4"/>
        <v>0</v>
      </c>
      <c r="K262" s="14"/>
    </row>
    <row r="263" spans="5:11" x14ac:dyDescent="0.45">
      <c r="E263" s="13">
        <f>SUMIFS('NE-Volumes'!$E$2:$E$10000,'NE-Volumes'!$C$2:$C$10000,B263,'NE-Volumes'!$A$2:$A$10000,A263)/1024</f>
        <v>0</v>
      </c>
      <c r="G263" s="10">
        <f t="shared" si="4"/>
        <v>0</v>
      </c>
      <c r="K263" s="14"/>
    </row>
    <row r="264" spans="5:11" x14ac:dyDescent="0.45">
      <c r="E264" s="13">
        <f>SUMIFS('NE-Volumes'!$E$2:$E$10000,'NE-Volumes'!$C$2:$C$10000,B264,'NE-Volumes'!$A$2:$A$10000,A264)/1024</f>
        <v>0</v>
      </c>
      <c r="G264" s="10">
        <f t="shared" si="4"/>
        <v>0</v>
      </c>
      <c r="K264" s="14"/>
    </row>
    <row r="265" spans="5:11" x14ac:dyDescent="0.45">
      <c r="E265" s="13">
        <f>SUMIFS('NE-Volumes'!$E$2:$E$10000,'NE-Volumes'!$C$2:$C$10000,B265,'NE-Volumes'!$A$2:$A$10000,A265)/1024</f>
        <v>0</v>
      </c>
      <c r="G265" s="10">
        <f t="shared" si="4"/>
        <v>0</v>
      </c>
      <c r="K265" s="14"/>
    </row>
    <row r="266" spans="5:11" x14ac:dyDescent="0.45">
      <c r="E266" s="13">
        <f>SUMIFS('NE-Volumes'!$E$2:$E$10000,'NE-Volumes'!$C$2:$C$10000,B266,'NE-Volumes'!$A$2:$A$10000,A266)/1024</f>
        <v>0</v>
      </c>
      <c r="G266" s="10">
        <f t="shared" si="4"/>
        <v>0</v>
      </c>
      <c r="K266" s="14"/>
    </row>
    <row r="267" spans="5:11" x14ac:dyDescent="0.45">
      <c r="E267" s="13">
        <f>SUMIFS('NE-Volumes'!$E$2:$E$10000,'NE-Volumes'!$C$2:$C$10000,B267,'NE-Volumes'!$A$2:$A$10000,A267)/1024</f>
        <v>0</v>
      </c>
      <c r="G267" s="10">
        <f t="shared" si="4"/>
        <v>0</v>
      </c>
      <c r="K267" s="14"/>
    </row>
    <row r="268" spans="5:11" x14ac:dyDescent="0.45">
      <c r="E268" s="13">
        <f>SUMIFS('NE-Volumes'!$E$2:$E$10000,'NE-Volumes'!$C$2:$C$10000,B268,'NE-Volumes'!$A$2:$A$10000,A268)/1024</f>
        <v>0</v>
      </c>
      <c r="G268" s="10">
        <f t="shared" si="4"/>
        <v>0</v>
      </c>
      <c r="K268" s="14"/>
    </row>
    <row r="269" spans="5:11" x14ac:dyDescent="0.45">
      <c r="E269" s="13">
        <f>SUMIFS('NE-Volumes'!$E$2:$E$10000,'NE-Volumes'!$C$2:$C$10000,B269,'NE-Volumes'!$A$2:$A$10000,A269)/1024</f>
        <v>0</v>
      </c>
      <c r="G269" s="10">
        <f t="shared" si="4"/>
        <v>0</v>
      </c>
      <c r="K269" s="14"/>
    </row>
    <row r="270" spans="5:11" x14ac:dyDescent="0.45">
      <c r="E270" s="13">
        <f>SUMIFS('NE-Volumes'!$E$2:$E$10000,'NE-Volumes'!$C$2:$C$10000,B270,'NE-Volumes'!$A$2:$A$10000,A270)/1024</f>
        <v>0</v>
      </c>
      <c r="G270" s="10">
        <f t="shared" si="4"/>
        <v>0</v>
      </c>
      <c r="K270" s="14"/>
    </row>
    <row r="271" spans="5:11" x14ac:dyDescent="0.45">
      <c r="E271" s="13">
        <f>SUMIFS('NE-Volumes'!$E$2:$E$10000,'NE-Volumes'!$C$2:$C$10000,B271,'NE-Volumes'!$A$2:$A$10000,A271)/1024</f>
        <v>0</v>
      </c>
      <c r="G271" s="10">
        <f t="shared" si="4"/>
        <v>0</v>
      </c>
      <c r="K271" s="14"/>
    </row>
    <row r="272" spans="5:11" x14ac:dyDescent="0.45">
      <c r="E272" s="13">
        <f>SUMIFS('NE-Volumes'!$E$2:$E$10000,'NE-Volumes'!$C$2:$C$10000,B272,'NE-Volumes'!$A$2:$A$10000,A272)/1024</f>
        <v>0</v>
      </c>
      <c r="G272" s="10">
        <f t="shared" si="4"/>
        <v>0</v>
      </c>
      <c r="K272" s="14"/>
    </row>
    <row r="273" spans="5:11" x14ac:dyDescent="0.45">
      <c r="E273" s="13">
        <f>SUMIFS('NE-Volumes'!$E$2:$E$10000,'NE-Volumes'!$C$2:$C$10000,B273,'NE-Volumes'!$A$2:$A$10000,A273)/1024</f>
        <v>0</v>
      </c>
      <c r="G273" s="10">
        <f t="shared" si="4"/>
        <v>0</v>
      </c>
      <c r="K273" s="14"/>
    </row>
    <row r="274" spans="5:11" x14ac:dyDescent="0.45">
      <c r="E274" s="13">
        <f>SUMIFS('NE-Volumes'!$E$2:$E$10000,'NE-Volumes'!$C$2:$C$10000,B274,'NE-Volumes'!$A$2:$A$10000,A274)/1024</f>
        <v>0</v>
      </c>
      <c r="G274" s="10">
        <f t="shared" si="4"/>
        <v>0</v>
      </c>
      <c r="K274" s="14"/>
    </row>
    <row r="275" spans="5:11" x14ac:dyDescent="0.45">
      <c r="E275" s="13">
        <f>SUMIFS('NE-Volumes'!$E$2:$E$10000,'NE-Volumes'!$C$2:$C$10000,B275,'NE-Volumes'!$A$2:$A$10000,A275)/1024</f>
        <v>0</v>
      </c>
      <c r="G275" s="10">
        <f t="shared" si="4"/>
        <v>0</v>
      </c>
      <c r="K275" s="14"/>
    </row>
    <row r="276" spans="5:11" x14ac:dyDescent="0.45">
      <c r="E276" s="13">
        <f>SUMIFS('NE-Volumes'!$E$2:$E$10000,'NE-Volumes'!$C$2:$C$10000,B276,'NE-Volumes'!$A$2:$A$10000,A276)/1024</f>
        <v>0</v>
      </c>
      <c r="G276" s="10">
        <f t="shared" si="4"/>
        <v>0</v>
      </c>
      <c r="K276" s="14"/>
    </row>
    <row r="277" spans="5:11" x14ac:dyDescent="0.45">
      <c r="E277" s="13">
        <f>SUMIFS('NE-Volumes'!$E$2:$E$10000,'NE-Volumes'!$C$2:$C$10000,B277,'NE-Volumes'!$A$2:$A$10000,A277)/1024</f>
        <v>0</v>
      </c>
      <c r="G277" s="10">
        <f t="shared" si="4"/>
        <v>0</v>
      </c>
      <c r="K277" s="14"/>
    </row>
    <row r="278" spans="5:11" x14ac:dyDescent="0.45">
      <c r="E278" s="13">
        <f>SUMIFS('NE-Volumes'!$E$2:$E$10000,'NE-Volumes'!$C$2:$C$10000,B278,'NE-Volumes'!$A$2:$A$10000,A278)/1024</f>
        <v>0</v>
      </c>
      <c r="G278" s="10">
        <f t="shared" si="4"/>
        <v>0</v>
      </c>
      <c r="K278" s="14"/>
    </row>
    <row r="279" spans="5:11" x14ac:dyDescent="0.45">
      <c r="E279" s="13">
        <f>SUMIFS('NE-Volumes'!$E$2:$E$10000,'NE-Volumes'!$C$2:$C$10000,B279,'NE-Volumes'!$A$2:$A$10000,A279)/1024</f>
        <v>0</v>
      </c>
      <c r="G279" s="10">
        <f t="shared" si="4"/>
        <v>0</v>
      </c>
      <c r="K279" s="14"/>
    </row>
    <row r="280" spans="5:11" x14ac:dyDescent="0.45">
      <c r="E280" s="13">
        <f>SUMIFS('NE-Volumes'!$E$2:$E$10000,'NE-Volumes'!$C$2:$C$10000,B280,'NE-Volumes'!$A$2:$A$10000,A280)/1024</f>
        <v>0</v>
      </c>
      <c r="G280" s="10">
        <f t="shared" si="4"/>
        <v>0</v>
      </c>
      <c r="K280" s="14"/>
    </row>
    <row r="281" spans="5:11" x14ac:dyDescent="0.45">
      <c r="E281" s="13">
        <f>SUMIFS('NE-Volumes'!$E$2:$E$10000,'NE-Volumes'!$C$2:$C$10000,B281,'NE-Volumes'!$A$2:$A$10000,A281)/1024</f>
        <v>0</v>
      </c>
      <c r="G281" s="10">
        <f t="shared" si="4"/>
        <v>0</v>
      </c>
      <c r="K281" s="14"/>
    </row>
    <row r="282" spans="5:11" x14ac:dyDescent="0.45">
      <c r="E282" s="13">
        <f>SUMIFS('NE-Volumes'!$E$2:$E$10000,'NE-Volumes'!$C$2:$C$10000,B282,'NE-Volumes'!$A$2:$A$10000,A282)/1024</f>
        <v>0</v>
      </c>
      <c r="G282" s="10">
        <f t="shared" si="4"/>
        <v>0</v>
      </c>
      <c r="K282" s="14"/>
    </row>
    <row r="283" spans="5:11" x14ac:dyDescent="0.45">
      <c r="E283" s="13">
        <f>SUMIFS('NE-Volumes'!$E$2:$E$10000,'NE-Volumes'!$C$2:$C$10000,B283,'NE-Volumes'!$A$2:$A$10000,A283)/1024</f>
        <v>0</v>
      </c>
      <c r="G283" s="10">
        <f t="shared" si="4"/>
        <v>0</v>
      </c>
      <c r="K283" s="14"/>
    </row>
    <row r="284" spans="5:11" x14ac:dyDescent="0.45">
      <c r="E284" s="13">
        <f>SUMIFS('NE-Volumes'!$E$2:$E$10000,'NE-Volumes'!$C$2:$C$10000,B284,'NE-Volumes'!$A$2:$A$10000,A284)/1024</f>
        <v>0</v>
      </c>
      <c r="G284" s="10">
        <f t="shared" si="4"/>
        <v>0</v>
      </c>
      <c r="K284" s="14"/>
    </row>
    <row r="285" spans="5:11" x14ac:dyDescent="0.45">
      <c r="E285" s="13">
        <f>SUMIFS('NE-Volumes'!$E$2:$E$10000,'NE-Volumes'!$C$2:$C$10000,B285,'NE-Volumes'!$A$2:$A$10000,A285)/1024</f>
        <v>0</v>
      </c>
      <c r="G285" s="10">
        <f t="shared" si="4"/>
        <v>0</v>
      </c>
      <c r="K285" s="14"/>
    </row>
    <row r="286" spans="5:11" x14ac:dyDescent="0.45">
      <c r="E286" s="13">
        <f>SUMIFS('NE-Volumes'!$E$2:$E$10000,'NE-Volumes'!$C$2:$C$10000,B286,'NE-Volumes'!$A$2:$A$10000,A286)/1024</f>
        <v>0</v>
      </c>
      <c r="G286" s="10">
        <f t="shared" si="4"/>
        <v>0</v>
      </c>
      <c r="K286" s="14"/>
    </row>
    <row r="287" spans="5:11" x14ac:dyDescent="0.45">
      <c r="E287" s="13">
        <f>SUMIFS('NE-Volumes'!$E$2:$E$10000,'NE-Volumes'!$C$2:$C$10000,B287,'NE-Volumes'!$A$2:$A$10000,A287)/1024</f>
        <v>0</v>
      </c>
      <c r="G287" s="10">
        <f t="shared" si="4"/>
        <v>0</v>
      </c>
      <c r="K287" s="14"/>
    </row>
    <row r="288" spans="5:11" x14ac:dyDescent="0.45">
      <c r="E288" s="13">
        <f>SUMIFS('NE-Volumes'!$E$2:$E$10000,'NE-Volumes'!$C$2:$C$10000,B288,'NE-Volumes'!$A$2:$A$10000,A288)/1024</f>
        <v>0</v>
      </c>
      <c r="G288" s="10">
        <f t="shared" si="4"/>
        <v>0</v>
      </c>
      <c r="K288" s="14"/>
    </row>
    <row r="289" spans="5:11" x14ac:dyDescent="0.45">
      <c r="E289" s="13">
        <f>SUMIFS('NE-Volumes'!$E$2:$E$10000,'NE-Volumes'!$C$2:$C$10000,B289,'NE-Volumes'!$A$2:$A$10000,A289)/1024</f>
        <v>0</v>
      </c>
      <c r="G289" s="10">
        <f t="shared" si="4"/>
        <v>0</v>
      </c>
      <c r="K289" s="14"/>
    </row>
    <row r="290" spans="5:11" x14ac:dyDescent="0.45">
      <c r="E290" s="13">
        <f>SUMIFS('NE-Volumes'!$E$2:$E$10000,'NE-Volumes'!$C$2:$C$10000,B290,'NE-Volumes'!$A$2:$A$10000,A290)/1024</f>
        <v>0</v>
      </c>
      <c r="G290" s="10">
        <f t="shared" si="4"/>
        <v>0</v>
      </c>
      <c r="K290" s="14"/>
    </row>
    <row r="291" spans="5:11" x14ac:dyDescent="0.45">
      <c r="E291" s="13">
        <f>SUMIFS('NE-Volumes'!$E$2:$E$10000,'NE-Volumes'!$C$2:$C$10000,B291,'NE-Volumes'!$A$2:$A$10000,A291)/1024</f>
        <v>0</v>
      </c>
      <c r="G291" s="10">
        <f t="shared" si="4"/>
        <v>0</v>
      </c>
      <c r="K291" s="14"/>
    </row>
    <row r="292" spans="5:11" x14ac:dyDescent="0.45">
      <c r="E292" s="13">
        <f>SUMIFS('NE-Volumes'!$E$2:$E$10000,'NE-Volumes'!$C$2:$C$10000,B292,'NE-Volumes'!$A$2:$A$10000,A292)/1024</f>
        <v>0</v>
      </c>
      <c r="G292" s="10">
        <f t="shared" si="4"/>
        <v>0</v>
      </c>
      <c r="K292" s="14"/>
    </row>
    <row r="293" spans="5:11" x14ac:dyDescent="0.45">
      <c r="E293" s="13">
        <f>SUMIFS('NE-Volumes'!$E$2:$E$10000,'NE-Volumes'!$C$2:$C$10000,B293,'NE-Volumes'!$A$2:$A$10000,A293)/1024</f>
        <v>0</v>
      </c>
      <c r="G293" s="10">
        <f t="shared" si="4"/>
        <v>0</v>
      </c>
      <c r="K293" s="14"/>
    </row>
    <row r="294" spans="5:11" x14ac:dyDescent="0.45">
      <c r="E294" s="13">
        <f>SUMIFS('NE-Volumes'!$E$2:$E$10000,'NE-Volumes'!$C$2:$C$10000,B294,'NE-Volumes'!$A$2:$A$10000,A294)/1024</f>
        <v>0</v>
      </c>
      <c r="G294" s="10">
        <f t="shared" si="4"/>
        <v>0</v>
      </c>
      <c r="K294" s="14"/>
    </row>
    <row r="295" spans="5:11" x14ac:dyDescent="0.45">
      <c r="E295" s="13">
        <f>SUMIFS('NE-Volumes'!$E$2:$E$10000,'NE-Volumes'!$C$2:$C$10000,B295,'NE-Volumes'!$A$2:$A$10000,A295)/1024</f>
        <v>0</v>
      </c>
      <c r="G295" s="10">
        <f t="shared" si="4"/>
        <v>0</v>
      </c>
      <c r="K295" s="14"/>
    </row>
    <row r="296" spans="5:11" x14ac:dyDescent="0.45">
      <c r="E296" s="13">
        <f>SUMIFS('NE-Volumes'!$E$2:$E$10000,'NE-Volumes'!$C$2:$C$10000,B296,'NE-Volumes'!$A$2:$A$10000,A296)/1024</f>
        <v>0</v>
      </c>
      <c r="G296" s="10">
        <f t="shared" si="4"/>
        <v>0</v>
      </c>
      <c r="K296" s="14"/>
    </row>
    <row r="297" spans="5:11" x14ac:dyDescent="0.45">
      <c r="E297" s="13">
        <f>SUMIFS('NE-Volumes'!$E$2:$E$10000,'NE-Volumes'!$C$2:$C$10000,B297,'NE-Volumes'!$A$2:$A$10000,A297)/1024</f>
        <v>0</v>
      </c>
      <c r="G297" s="10">
        <f t="shared" si="4"/>
        <v>0</v>
      </c>
      <c r="K297" s="14"/>
    </row>
    <row r="298" spans="5:11" x14ac:dyDescent="0.45">
      <c r="E298" s="13">
        <f>SUMIFS('NE-Volumes'!$E$2:$E$10000,'NE-Volumes'!$C$2:$C$10000,B298,'NE-Volumes'!$A$2:$A$10000,A298)/1024</f>
        <v>0</v>
      </c>
      <c r="G298" s="10">
        <f t="shared" si="4"/>
        <v>0</v>
      </c>
      <c r="K298" s="14"/>
    </row>
    <row r="299" spans="5:11" x14ac:dyDescent="0.45">
      <c r="E299" s="13">
        <f>SUMIFS('NE-Volumes'!$E$2:$E$10000,'NE-Volumes'!$C$2:$C$10000,B299,'NE-Volumes'!$A$2:$A$10000,A299)/1024</f>
        <v>0</v>
      </c>
      <c r="G299" s="10">
        <f t="shared" si="4"/>
        <v>0</v>
      </c>
      <c r="K299" s="14"/>
    </row>
    <row r="300" spans="5:11" x14ac:dyDescent="0.45">
      <c r="E300" s="13">
        <f>SUMIFS('NE-Volumes'!$E$2:$E$10000,'NE-Volumes'!$C$2:$C$10000,B300,'NE-Volumes'!$A$2:$A$10000,A300)/1024</f>
        <v>0</v>
      </c>
      <c r="G300" s="10">
        <f t="shared" si="4"/>
        <v>0</v>
      </c>
      <c r="K300" s="14"/>
    </row>
    <row r="301" spans="5:11" x14ac:dyDescent="0.45">
      <c r="E301" s="13">
        <f>SUMIFS('NE-Volumes'!$E$2:$E$10000,'NE-Volumes'!$C$2:$C$10000,B301,'NE-Volumes'!$A$2:$A$10000,A301)/1024</f>
        <v>0</v>
      </c>
      <c r="G301" s="10">
        <f t="shared" si="4"/>
        <v>0</v>
      </c>
      <c r="K301" s="14"/>
    </row>
    <row r="302" spans="5:11" x14ac:dyDescent="0.45">
      <c r="E302" s="13">
        <f>SUMIFS('NE-Volumes'!$E$2:$E$10000,'NE-Volumes'!$C$2:$C$10000,B302,'NE-Volumes'!$A$2:$A$10000,A302)/1024</f>
        <v>0</v>
      </c>
      <c r="G302" s="10">
        <f t="shared" si="4"/>
        <v>0</v>
      </c>
      <c r="K302" s="14"/>
    </row>
    <row r="303" spans="5:11" x14ac:dyDescent="0.45">
      <c r="E303" s="13">
        <f>SUMIFS('NE-Volumes'!$E$2:$E$10000,'NE-Volumes'!$C$2:$C$10000,B303,'NE-Volumes'!$A$2:$A$10000,A303)/1024</f>
        <v>0</v>
      </c>
      <c r="G303" s="10">
        <f t="shared" si="4"/>
        <v>0</v>
      </c>
      <c r="K303" s="14"/>
    </row>
    <row r="304" spans="5:11" x14ac:dyDescent="0.45">
      <c r="E304" s="13">
        <f>SUMIFS('NE-Volumes'!$E$2:$E$10000,'NE-Volumes'!$C$2:$C$10000,B304,'NE-Volumes'!$A$2:$A$10000,A304)/1024</f>
        <v>0</v>
      </c>
      <c r="G304" s="10">
        <f t="shared" si="4"/>
        <v>0</v>
      </c>
      <c r="K304" s="14"/>
    </row>
    <row r="305" spans="5:11" x14ac:dyDescent="0.45">
      <c r="E305" s="13">
        <f>SUMIFS('NE-Volumes'!$E$2:$E$10000,'NE-Volumes'!$C$2:$C$10000,B305,'NE-Volumes'!$A$2:$A$10000,A305)/1024</f>
        <v>0</v>
      </c>
      <c r="G305" s="10">
        <f t="shared" si="4"/>
        <v>0</v>
      </c>
      <c r="K305" s="14"/>
    </row>
    <row r="306" spans="5:11" x14ac:dyDescent="0.45">
      <c r="E306" s="13">
        <f>SUMIFS('NE-Volumes'!$E$2:$E$10000,'NE-Volumes'!$C$2:$C$10000,B306,'NE-Volumes'!$A$2:$A$10000,A306)/1024</f>
        <v>0</v>
      </c>
      <c r="G306" s="10">
        <f t="shared" si="4"/>
        <v>0</v>
      </c>
      <c r="K306" s="14"/>
    </row>
    <row r="307" spans="5:11" x14ac:dyDescent="0.45">
      <c r="E307" s="13">
        <f>SUMIFS('NE-Volumes'!$E$2:$E$10000,'NE-Volumes'!$C$2:$C$10000,B307,'NE-Volumes'!$A$2:$A$10000,A307)/1024</f>
        <v>0</v>
      </c>
      <c r="G307" s="10">
        <f t="shared" si="4"/>
        <v>0</v>
      </c>
      <c r="K307" s="14"/>
    </row>
    <row r="308" spans="5:11" x14ac:dyDescent="0.45">
      <c r="E308" s="13">
        <f>SUMIFS('NE-Volumes'!$E$2:$E$10000,'NE-Volumes'!$C$2:$C$10000,B308,'NE-Volumes'!$A$2:$A$10000,A308)/1024</f>
        <v>0</v>
      </c>
      <c r="G308" s="10">
        <f t="shared" si="4"/>
        <v>0</v>
      </c>
      <c r="K308" s="14"/>
    </row>
    <row r="309" spans="5:11" x14ac:dyDescent="0.45">
      <c r="E309" s="13">
        <f>SUMIFS('NE-Volumes'!$E$2:$E$10000,'NE-Volumes'!$C$2:$C$10000,B309,'NE-Volumes'!$A$2:$A$10000,A309)/1024</f>
        <v>0</v>
      </c>
      <c r="G309" s="10">
        <f t="shared" si="4"/>
        <v>0</v>
      </c>
      <c r="K309" s="14"/>
    </row>
    <row r="310" spans="5:11" x14ac:dyDescent="0.45">
      <c r="E310" s="13">
        <f>SUMIFS('NE-Volumes'!$E$2:$E$10000,'NE-Volumes'!$C$2:$C$10000,B310,'NE-Volumes'!$A$2:$A$10000,A310)/1024</f>
        <v>0</v>
      </c>
      <c r="G310" s="10">
        <f t="shared" si="4"/>
        <v>0</v>
      </c>
      <c r="K310" s="14"/>
    </row>
    <row r="311" spans="5:11" x14ac:dyDescent="0.45">
      <c r="E311" s="13">
        <f>SUMIFS('NE-Volumes'!$E$2:$E$10000,'NE-Volumes'!$C$2:$C$10000,B311,'NE-Volumes'!$A$2:$A$10000,A311)/1024</f>
        <v>0</v>
      </c>
      <c r="G311" s="10">
        <f t="shared" si="4"/>
        <v>0</v>
      </c>
      <c r="K311" s="14"/>
    </row>
    <row r="312" spans="5:11" x14ac:dyDescent="0.45">
      <c r="E312" s="13">
        <f>SUMIFS('NE-Volumes'!$E$2:$E$10000,'NE-Volumes'!$C$2:$C$10000,B312,'NE-Volumes'!$A$2:$A$10000,A312)/1024</f>
        <v>0</v>
      </c>
      <c r="G312" s="10">
        <f t="shared" si="4"/>
        <v>0</v>
      </c>
      <c r="K312" s="14"/>
    </row>
    <row r="313" spans="5:11" x14ac:dyDescent="0.45">
      <c r="E313" s="13">
        <f>SUMIFS('NE-Volumes'!$E$2:$E$10000,'NE-Volumes'!$C$2:$C$10000,B313,'NE-Volumes'!$A$2:$A$10000,A313)/1024</f>
        <v>0</v>
      </c>
      <c r="G313" s="10">
        <f t="shared" si="4"/>
        <v>0</v>
      </c>
      <c r="K313" s="14"/>
    </row>
    <row r="314" spans="5:11" x14ac:dyDescent="0.45">
      <c r="E314" s="13">
        <f>SUMIFS('NE-Volumes'!$E$2:$E$10000,'NE-Volumes'!$C$2:$C$10000,B314,'NE-Volumes'!$A$2:$A$10000,A314)/1024</f>
        <v>0</v>
      </c>
      <c r="G314" s="10">
        <f t="shared" si="4"/>
        <v>0</v>
      </c>
      <c r="K314" s="14"/>
    </row>
    <row r="315" spans="5:11" x14ac:dyDescent="0.45">
      <c r="E315" s="13">
        <f>SUMIFS('NE-Volumes'!$E$2:$E$10000,'NE-Volumes'!$C$2:$C$10000,B315,'NE-Volumes'!$A$2:$A$10000,A315)/1024</f>
        <v>0</v>
      </c>
      <c r="G315" s="10">
        <f t="shared" si="4"/>
        <v>0</v>
      </c>
      <c r="K315" s="14"/>
    </row>
    <row r="316" spans="5:11" x14ac:dyDescent="0.45">
      <c r="E316" s="13">
        <f>SUMIFS('NE-Volumes'!$E$2:$E$10000,'NE-Volumes'!$C$2:$C$10000,B316,'NE-Volumes'!$A$2:$A$10000,A316)/1024</f>
        <v>0</v>
      </c>
      <c r="G316" s="10">
        <f t="shared" si="4"/>
        <v>0</v>
      </c>
      <c r="K316" s="14"/>
    </row>
    <row r="317" spans="5:11" x14ac:dyDescent="0.45">
      <c r="E317" s="13">
        <f>SUMIFS('NE-Volumes'!$E$2:$E$10000,'NE-Volumes'!$C$2:$C$10000,B317,'NE-Volumes'!$A$2:$A$10000,A317)/1024</f>
        <v>0</v>
      </c>
      <c r="G317" s="10">
        <f t="shared" si="4"/>
        <v>0</v>
      </c>
      <c r="K317" s="14"/>
    </row>
    <row r="318" spans="5:11" x14ac:dyDescent="0.45">
      <c r="E318" s="13">
        <f>SUMIFS('NE-Volumes'!$E$2:$E$10000,'NE-Volumes'!$C$2:$C$10000,B318,'NE-Volumes'!$A$2:$A$10000,A318)/1024</f>
        <v>0</v>
      </c>
      <c r="G318" s="10">
        <f t="shared" si="4"/>
        <v>0</v>
      </c>
      <c r="K318" s="14"/>
    </row>
    <row r="319" spans="5:11" x14ac:dyDescent="0.45">
      <c r="E319" s="13">
        <f>SUMIFS('NE-Volumes'!$E$2:$E$10000,'NE-Volumes'!$C$2:$C$10000,B319,'NE-Volumes'!$A$2:$A$10000,A319)/1024</f>
        <v>0</v>
      </c>
      <c r="G319" s="10">
        <f t="shared" si="4"/>
        <v>0</v>
      </c>
      <c r="K319" s="14"/>
    </row>
    <row r="320" spans="5:11" x14ac:dyDescent="0.45">
      <c r="E320" s="13">
        <f>SUMIFS('NE-Volumes'!$E$2:$E$10000,'NE-Volumes'!$C$2:$C$10000,B320,'NE-Volumes'!$A$2:$A$10000,A320)/1024</f>
        <v>0</v>
      </c>
      <c r="G320" s="10">
        <f t="shared" si="4"/>
        <v>0</v>
      </c>
      <c r="K320" s="14"/>
    </row>
    <row r="321" spans="5:11" x14ac:dyDescent="0.45">
      <c r="E321" s="13">
        <f>SUMIFS('NE-Volumes'!$E$2:$E$10000,'NE-Volumes'!$C$2:$C$10000,B321,'NE-Volumes'!$A$2:$A$10000,A321)/1024</f>
        <v>0</v>
      </c>
      <c r="G321" s="10">
        <f t="shared" si="4"/>
        <v>0</v>
      </c>
      <c r="K321" s="14"/>
    </row>
    <row r="322" spans="5:11" x14ac:dyDescent="0.45">
      <c r="E322" s="13">
        <f>SUMIFS('NE-Volumes'!$E$2:$E$10000,'NE-Volumes'!$C$2:$C$10000,B322,'NE-Volumes'!$A$2:$A$10000,A322)/1024</f>
        <v>0</v>
      </c>
      <c r="G322" s="10">
        <f t="shared" ref="G322:G385" si="5">C322-E322</f>
        <v>0</v>
      </c>
      <c r="K322" s="14"/>
    </row>
    <row r="323" spans="5:11" x14ac:dyDescent="0.45">
      <c r="E323" s="13">
        <f>SUMIFS('NE-Volumes'!$E$2:$E$10000,'NE-Volumes'!$C$2:$C$10000,B323,'NE-Volumes'!$A$2:$A$10000,A323)/1024</f>
        <v>0</v>
      </c>
      <c r="G323" s="10">
        <f t="shared" si="5"/>
        <v>0</v>
      </c>
      <c r="K323" s="14"/>
    </row>
    <row r="324" spans="5:11" x14ac:dyDescent="0.45">
      <c r="E324" s="13">
        <f>SUMIFS('NE-Volumes'!$E$2:$E$10000,'NE-Volumes'!$C$2:$C$10000,B324,'NE-Volumes'!$A$2:$A$10000,A324)/1024</f>
        <v>0</v>
      </c>
      <c r="G324" s="10">
        <f t="shared" si="5"/>
        <v>0</v>
      </c>
      <c r="K324" s="14"/>
    </row>
    <row r="325" spans="5:11" x14ac:dyDescent="0.45">
      <c r="E325" s="13">
        <f>SUMIFS('NE-Volumes'!$E$2:$E$10000,'NE-Volumes'!$C$2:$C$10000,B325,'NE-Volumes'!$A$2:$A$10000,A325)/1024</f>
        <v>0</v>
      </c>
      <c r="G325" s="10">
        <f t="shared" si="5"/>
        <v>0</v>
      </c>
      <c r="K325" s="14"/>
    </row>
    <row r="326" spans="5:11" x14ac:dyDescent="0.45">
      <c r="E326" s="13">
        <f>SUMIFS('NE-Volumes'!$E$2:$E$10000,'NE-Volumes'!$C$2:$C$10000,B326,'NE-Volumes'!$A$2:$A$10000,A326)/1024</f>
        <v>0</v>
      </c>
      <c r="G326" s="10">
        <f t="shared" si="5"/>
        <v>0</v>
      </c>
      <c r="K326" s="14"/>
    </row>
    <row r="327" spans="5:11" x14ac:dyDescent="0.45">
      <c r="E327" s="13">
        <f>SUMIFS('NE-Volumes'!$E$2:$E$10000,'NE-Volumes'!$C$2:$C$10000,B327,'NE-Volumes'!$A$2:$A$10000,A327)/1024</f>
        <v>0</v>
      </c>
      <c r="G327" s="10">
        <f t="shared" si="5"/>
        <v>0</v>
      </c>
      <c r="K327" s="14"/>
    </row>
    <row r="328" spans="5:11" x14ac:dyDescent="0.45">
      <c r="E328" s="13">
        <f>SUMIFS('NE-Volumes'!$E$2:$E$10000,'NE-Volumes'!$C$2:$C$10000,B328,'NE-Volumes'!$A$2:$A$10000,A328)/1024</f>
        <v>0</v>
      </c>
      <c r="G328" s="10">
        <f t="shared" si="5"/>
        <v>0</v>
      </c>
      <c r="K328" s="14"/>
    </row>
    <row r="329" spans="5:11" x14ac:dyDescent="0.45">
      <c r="E329" s="13">
        <f>SUMIFS('NE-Volumes'!$E$2:$E$10000,'NE-Volumes'!$C$2:$C$10000,B329,'NE-Volumes'!$A$2:$A$10000,A329)/1024</f>
        <v>0</v>
      </c>
      <c r="G329" s="10">
        <f t="shared" si="5"/>
        <v>0</v>
      </c>
      <c r="K329" s="14"/>
    </row>
    <row r="330" spans="5:11" x14ac:dyDescent="0.45">
      <c r="E330" s="13">
        <f>SUMIFS('NE-Volumes'!$E$2:$E$10000,'NE-Volumes'!$C$2:$C$10000,B330,'NE-Volumes'!$A$2:$A$10000,A330)/1024</f>
        <v>0</v>
      </c>
      <c r="G330" s="10">
        <f t="shared" si="5"/>
        <v>0</v>
      </c>
      <c r="K330" s="14"/>
    </row>
    <row r="331" spans="5:11" x14ac:dyDescent="0.45">
      <c r="E331" s="13">
        <f>SUMIFS('NE-Volumes'!$E$2:$E$10000,'NE-Volumes'!$C$2:$C$10000,B331,'NE-Volumes'!$A$2:$A$10000,A331)/1024</f>
        <v>0</v>
      </c>
      <c r="G331" s="10">
        <f t="shared" si="5"/>
        <v>0</v>
      </c>
      <c r="K331" s="14"/>
    </row>
    <row r="332" spans="5:11" x14ac:dyDescent="0.45">
      <c r="E332" s="13">
        <f>SUMIFS('NE-Volumes'!$E$2:$E$10000,'NE-Volumes'!$C$2:$C$10000,B332,'NE-Volumes'!$A$2:$A$10000,A332)/1024</f>
        <v>0</v>
      </c>
      <c r="G332" s="10">
        <f t="shared" si="5"/>
        <v>0</v>
      </c>
      <c r="K332" s="14"/>
    </row>
    <row r="333" spans="5:11" x14ac:dyDescent="0.45">
      <c r="E333" s="13">
        <f>SUMIFS('NE-Volumes'!$E$2:$E$10000,'NE-Volumes'!$C$2:$C$10000,B333,'NE-Volumes'!$A$2:$A$10000,A333)/1024</f>
        <v>0</v>
      </c>
      <c r="G333" s="10">
        <f t="shared" si="5"/>
        <v>0</v>
      </c>
      <c r="K333" s="14"/>
    </row>
    <row r="334" spans="5:11" x14ac:dyDescent="0.45">
      <c r="E334" s="13">
        <f>SUMIFS('NE-Volumes'!$E$2:$E$10000,'NE-Volumes'!$C$2:$C$10000,B334,'NE-Volumes'!$A$2:$A$10000,A334)/1024</f>
        <v>0</v>
      </c>
      <c r="G334" s="10">
        <f t="shared" si="5"/>
        <v>0</v>
      </c>
      <c r="K334" s="14"/>
    </row>
    <row r="335" spans="5:11" x14ac:dyDescent="0.45">
      <c r="E335" s="13">
        <f>SUMIFS('NE-Volumes'!$E$2:$E$10000,'NE-Volumes'!$C$2:$C$10000,B335,'NE-Volumes'!$A$2:$A$10000,A335)/1024</f>
        <v>0</v>
      </c>
      <c r="G335" s="10">
        <f t="shared" si="5"/>
        <v>0</v>
      </c>
      <c r="K335" s="14"/>
    </row>
    <row r="336" spans="5:11" x14ac:dyDescent="0.45">
      <c r="E336" s="13">
        <f>SUMIFS('NE-Volumes'!$E$2:$E$10000,'NE-Volumes'!$C$2:$C$10000,B336,'NE-Volumes'!$A$2:$A$10000,A336)/1024</f>
        <v>0</v>
      </c>
      <c r="G336" s="10">
        <f t="shared" si="5"/>
        <v>0</v>
      </c>
      <c r="K336" s="14"/>
    </row>
    <row r="337" spans="5:11" x14ac:dyDescent="0.45">
      <c r="E337" s="13">
        <f>SUMIFS('NE-Volumes'!$E$2:$E$10000,'NE-Volumes'!$C$2:$C$10000,B337,'NE-Volumes'!$A$2:$A$10000,A337)/1024</f>
        <v>0</v>
      </c>
      <c r="G337" s="10">
        <f t="shared" si="5"/>
        <v>0</v>
      </c>
      <c r="K337" s="14"/>
    </row>
    <row r="338" spans="5:11" x14ac:dyDescent="0.45">
      <c r="E338" s="13">
        <f>SUMIFS('NE-Volumes'!$E$2:$E$10000,'NE-Volumes'!$C$2:$C$10000,B338,'NE-Volumes'!$A$2:$A$10000,A338)/1024</f>
        <v>0</v>
      </c>
      <c r="G338" s="10">
        <f t="shared" si="5"/>
        <v>0</v>
      </c>
      <c r="K338" s="14"/>
    </row>
    <row r="339" spans="5:11" x14ac:dyDescent="0.45">
      <c r="E339" s="13">
        <f>SUMIFS('NE-Volumes'!$E$2:$E$10000,'NE-Volumes'!$C$2:$C$10000,B339,'NE-Volumes'!$A$2:$A$10000,A339)/1024</f>
        <v>0</v>
      </c>
      <c r="G339" s="10">
        <f t="shared" si="5"/>
        <v>0</v>
      </c>
      <c r="K339" s="14"/>
    </row>
    <row r="340" spans="5:11" x14ac:dyDescent="0.45">
      <c r="E340" s="13">
        <f>SUMIFS('NE-Volumes'!$E$2:$E$10000,'NE-Volumes'!$C$2:$C$10000,B340,'NE-Volumes'!$A$2:$A$10000,A340)/1024</f>
        <v>0</v>
      </c>
      <c r="G340" s="10">
        <f t="shared" si="5"/>
        <v>0</v>
      </c>
      <c r="K340" s="14"/>
    </row>
    <row r="341" spans="5:11" x14ac:dyDescent="0.45">
      <c r="E341" s="13">
        <f>SUMIFS('NE-Volumes'!$E$2:$E$10000,'NE-Volumes'!$C$2:$C$10000,B341,'NE-Volumes'!$A$2:$A$10000,A341)/1024</f>
        <v>0</v>
      </c>
      <c r="G341" s="10">
        <f t="shared" si="5"/>
        <v>0</v>
      </c>
      <c r="K341" s="14"/>
    </row>
    <row r="342" spans="5:11" x14ac:dyDescent="0.45">
      <c r="E342" s="13">
        <f>SUMIFS('NE-Volumes'!$E$2:$E$10000,'NE-Volumes'!$C$2:$C$10000,B342,'NE-Volumes'!$A$2:$A$10000,A342)/1024</f>
        <v>0</v>
      </c>
      <c r="G342" s="10">
        <f t="shared" si="5"/>
        <v>0</v>
      </c>
      <c r="K342" s="14"/>
    </row>
    <row r="343" spans="5:11" x14ac:dyDescent="0.45">
      <c r="E343" s="13">
        <f>SUMIFS('NE-Volumes'!$E$2:$E$10000,'NE-Volumes'!$C$2:$C$10000,B343,'NE-Volumes'!$A$2:$A$10000,A343)/1024</f>
        <v>0</v>
      </c>
      <c r="G343" s="10">
        <f t="shared" si="5"/>
        <v>0</v>
      </c>
      <c r="K343" s="14"/>
    </row>
    <row r="344" spans="5:11" x14ac:dyDescent="0.45">
      <c r="E344" s="13">
        <f>SUMIFS('NE-Volumes'!$E$2:$E$10000,'NE-Volumes'!$C$2:$C$10000,B344,'NE-Volumes'!$A$2:$A$10000,A344)/1024</f>
        <v>0</v>
      </c>
      <c r="G344" s="10">
        <f t="shared" si="5"/>
        <v>0</v>
      </c>
      <c r="K344" s="14"/>
    </row>
    <row r="345" spans="5:11" x14ac:dyDescent="0.45">
      <c r="E345" s="13">
        <f>SUMIFS('NE-Volumes'!$E$2:$E$10000,'NE-Volumes'!$C$2:$C$10000,B345,'NE-Volumes'!$A$2:$A$10000,A345)/1024</f>
        <v>0</v>
      </c>
      <c r="G345" s="10">
        <f t="shared" si="5"/>
        <v>0</v>
      </c>
      <c r="K345" s="14"/>
    </row>
    <row r="346" spans="5:11" x14ac:dyDescent="0.45">
      <c r="E346" s="13">
        <f>SUMIFS('NE-Volumes'!$E$2:$E$10000,'NE-Volumes'!$C$2:$C$10000,B346,'NE-Volumes'!$A$2:$A$10000,A346)/1024</f>
        <v>0</v>
      </c>
      <c r="G346" s="10">
        <f t="shared" si="5"/>
        <v>0</v>
      </c>
      <c r="K346" s="14"/>
    </row>
    <row r="347" spans="5:11" x14ac:dyDescent="0.45">
      <c r="E347" s="13">
        <f>SUMIFS('NE-Volumes'!$E$2:$E$10000,'NE-Volumes'!$C$2:$C$10000,B347,'NE-Volumes'!$A$2:$A$10000,A347)/1024</f>
        <v>0</v>
      </c>
      <c r="G347" s="10">
        <f t="shared" si="5"/>
        <v>0</v>
      </c>
      <c r="K347" s="14"/>
    </row>
    <row r="348" spans="5:11" x14ac:dyDescent="0.45">
      <c r="E348" s="13">
        <f>SUMIFS('NE-Volumes'!$E$2:$E$10000,'NE-Volumes'!$C$2:$C$10000,B348,'NE-Volumes'!$A$2:$A$10000,A348)/1024</f>
        <v>0</v>
      </c>
      <c r="G348" s="10">
        <f t="shared" si="5"/>
        <v>0</v>
      </c>
      <c r="K348" s="14"/>
    </row>
    <row r="349" spans="5:11" x14ac:dyDescent="0.45">
      <c r="E349" s="13">
        <f>SUMIFS('NE-Volumes'!$E$2:$E$10000,'NE-Volumes'!$C$2:$C$10000,B349,'NE-Volumes'!$A$2:$A$10000,A349)/1024</f>
        <v>0</v>
      </c>
      <c r="G349" s="10">
        <f t="shared" si="5"/>
        <v>0</v>
      </c>
      <c r="K349" s="14"/>
    </row>
    <row r="350" spans="5:11" x14ac:dyDescent="0.45">
      <c r="E350" s="13">
        <f>SUMIFS('NE-Volumes'!$E$2:$E$10000,'NE-Volumes'!$C$2:$C$10000,B350,'NE-Volumes'!$A$2:$A$10000,A350)/1024</f>
        <v>0</v>
      </c>
      <c r="G350" s="10">
        <f t="shared" si="5"/>
        <v>0</v>
      </c>
      <c r="K350" s="14"/>
    </row>
    <row r="351" spans="5:11" x14ac:dyDescent="0.45">
      <c r="E351" s="13">
        <f>SUMIFS('NE-Volumes'!$E$2:$E$10000,'NE-Volumes'!$C$2:$C$10000,B351,'NE-Volumes'!$A$2:$A$10000,A351)/1024</f>
        <v>0</v>
      </c>
      <c r="G351" s="10">
        <f t="shared" si="5"/>
        <v>0</v>
      </c>
      <c r="K351" s="14"/>
    </row>
    <row r="352" spans="5:11" x14ac:dyDescent="0.45">
      <c r="E352" s="13">
        <f>SUMIFS('NE-Volumes'!$E$2:$E$10000,'NE-Volumes'!$C$2:$C$10000,B352,'NE-Volumes'!$A$2:$A$10000,A352)/1024</f>
        <v>0</v>
      </c>
      <c r="G352" s="10">
        <f t="shared" si="5"/>
        <v>0</v>
      </c>
      <c r="K352" s="14"/>
    </row>
    <row r="353" spans="5:11" x14ac:dyDescent="0.45">
      <c r="E353" s="13">
        <f>SUMIFS('NE-Volumes'!$E$2:$E$10000,'NE-Volumes'!$C$2:$C$10000,B353,'NE-Volumes'!$A$2:$A$10000,A353)/1024</f>
        <v>0</v>
      </c>
      <c r="G353" s="10">
        <f t="shared" si="5"/>
        <v>0</v>
      </c>
      <c r="K353" s="14"/>
    </row>
    <row r="354" spans="5:11" x14ac:dyDescent="0.45">
      <c r="E354" s="13">
        <f>SUMIFS('NE-Volumes'!$E$2:$E$10000,'NE-Volumes'!$C$2:$C$10000,B354,'NE-Volumes'!$A$2:$A$10000,A354)/1024</f>
        <v>0</v>
      </c>
      <c r="G354" s="10">
        <f t="shared" si="5"/>
        <v>0</v>
      </c>
      <c r="K354" s="14"/>
    </row>
    <row r="355" spans="5:11" x14ac:dyDescent="0.45">
      <c r="E355" s="13">
        <f>SUMIFS('NE-Volumes'!$E$2:$E$10000,'NE-Volumes'!$C$2:$C$10000,B355,'NE-Volumes'!$A$2:$A$10000,A355)/1024</f>
        <v>0</v>
      </c>
      <c r="G355" s="10">
        <f t="shared" si="5"/>
        <v>0</v>
      </c>
      <c r="K355" s="14"/>
    </row>
    <row r="356" spans="5:11" x14ac:dyDescent="0.45">
      <c r="E356" s="13">
        <f>SUMIFS('NE-Volumes'!$E$2:$E$10000,'NE-Volumes'!$C$2:$C$10000,B356,'NE-Volumes'!$A$2:$A$10000,A356)/1024</f>
        <v>0</v>
      </c>
      <c r="G356" s="10">
        <f t="shared" si="5"/>
        <v>0</v>
      </c>
      <c r="K356" s="14"/>
    </row>
    <row r="357" spans="5:11" x14ac:dyDescent="0.45">
      <c r="E357" s="13">
        <f>SUMIFS('NE-Volumes'!$E$2:$E$10000,'NE-Volumes'!$C$2:$C$10000,B357,'NE-Volumes'!$A$2:$A$10000,A357)/1024</f>
        <v>0</v>
      </c>
      <c r="G357" s="10">
        <f t="shared" si="5"/>
        <v>0</v>
      </c>
      <c r="K357" s="14"/>
    </row>
    <row r="358" spans="5:11" x14ac:dyDescent="0.45">
      <c r="E358" s="13">
        <f>SUMIFS('NE-Volumes'!$E$2:$E$10000,'NE-Volumes'!$C$2:$C$10000,B358,'NE-Volumes'!$A$2:$A$10000,A358)/1024</f>
        <v>0</v>
      </c>
      <c r="G358" s="10">
        <f t="shared" si="5"/>
        <v>0</v>
      </c>
      <c r="K358" s="14"/>
    </row>
    <row r="359" spans="5:11" x14ac:dyDescent="0.45">
      <c r="E359" s="13">
        <f>SUMIFS('NE-Volumes'!$E$2:$E$10000,'NE-Volumes'!$C$2:$C$10000,B359,'NE-Volumes'!$A$2:$A$10000,A359)/1024</f>
        <v>0</v>
      </c>
      <c r="G359" s="10">
        <f t="shared" si="5"/>
        <v>0</v>
      </c>
      <c r="K359" s="14"/>
    </row>
    <row r="360" spans="5:11" x14ac:dyDescent="0.45">
      <c r="E360" s="13">
        <f>SUMIFS('NE-Volumes'!$E$2:$E$10000,'NE-Volumes'!$C$2:$C$10000,B360,'NE-Volumes'!$A$2:$A$10000,A360)/1024</f>
        <v>0</v>
      </c>
      <c r="G360" s="10">
        <f t="shared" si="5"/>
        <v>0</v>
      </c>
      <c r="K360" s="14"/>
    </row>
    <row r="361" spans="5:11" x14ac:dyDescent="0.45">
      <c r="E361" s="13">
        <f>SUMIFS('NE-Volumes'!$E$2:$E$10000,'NE-Volumes'!$C$2:$C$10000,B361,'NE-Volumes'!$A$2:$A$10000,A361)/1024</f>
        <v>0</v>
      </c>
      <c r="G361" s="10">
        <f t="shared" si="5"/>
        <v>0</v>
      </c>
      <c r="K361" s="14"/>
    </row>
    <row r="362" spans="5:11" x14ac:dyDescent="0.45">
      <c r="E362" s="13">
        <f>SUMIFS('NE-Volumes'!$E$2:$E$10000,'NE-Volumes'!$C$2:$C$10000,B362,'NE-Volumes'!$A$2:$A$10000,A362)/1024</f>
        <v>0</v>
      </c>
      <c r="G362" s="10">
        <f t="shared" si="5"/>
        <v>0</v>
      </c>
      <c r="K362" s="14"/>
    </row>
    <row r="363" spans="5:11" x14ac:dyDescent="0.45">
      <c r="E363" s="13">
        <f>SUMIFS('NE-Volumes'!$E$2:$E$10000,'NE-Volumes'!$C$2:$C$10000,B363,'NE-Volumes'!$A$2:$A$10000,A363)/1024</f>
        <v>0</v>
      </c>
      <c r="G363" s="10">
        <f t="shared" si="5"/>
        <v>0</v>
      </c>
      <c r="K363" s="14"/>
    </row>
    <row r="364" spans="5:11" x14ac:dyDescent="0.45">
      <c r="E364" s="13">
        <f>SUMIFS('NE-Volumes'!$E$2:$E$10000,'NE-Volumes'!$C$2:$C$10000,B364,'NE-Volumes'!$A$2:$A$10000,A364)/1024</f>
        <v>0</v>
      </c>
      <c r="G364" s="10">
        <f t="shared" si="5"/>
        <v>0</v>
      </c>
      <c r="K364" s="14"/>
    </row>
    <row r="365" spans="5:11" x14ac:dyDescent="0.45">
      <c r="E365" s="13">
        <f>SUMIFS('NE-Volumes'!$E$2:$E$10000,'NE-Volumes'!$C$2:$C$10000,B365,'NE-Volumes'!$A$2:$A$10000,A365)/1024</f>
        <v>0</v>
      </c>
      <c r="G365" s="10">
        <f t="shared" si="5"/>
        <v>0</v>
      </c>
      <c r="K365" s="14"/>
    </row>
    <row r="366" spans="5:11" x14ac:dyDescent="0.45">
      <c r="E366" s="13">
        <f>SUMIFS('NE-Volumes'!$E$2:$E$10000,'NE-Volumes'!$C$2:$C$10000,B366,'NE-Volumes'!$A$2:$A$10000,A366)/1024</f>
        <v>0</v>
      </c>
      <c r="G366" s="10">
        <f t="shared" si="5"/>
        <v>0</v>
      </c>
      <c r="K366" s="14"/>
    </row>
    <row r="367" spans="5:11" x14ac:dyDescent="0.45">
      <c r="E367" s="13">
        <f>SUMIFS('NE-Volumes'!$E$2:$E$10000,'NE-Volumes'!$C$2:$C$10000,B367,'NE-Volumes'!$A$2:$A$10000,A367)/1024</f>
        <v>0</v>
      </c>
      <c r="G367" s="10">
        <f t="shared" si="5"/>
        <v>0</v>
      </c>
      <c r="K367" s="14"/>
    </row>
    <row r="368" spans="5:11" x14ac:dyDescent="0.45">
      <c r="E368" s="13">
        <f>SUMIFS('NE-Volumes'!$E$2:$E$10000,'NE-Volumes'!$C$2:$C$10000,B368,'NE-Volumes'!$A$2:$A$10000,A368)/1024</f>
        <v>0</v>
      </c>
      <c r="G368" s="10">
        <f t="shared" si="5"/>
        <v>0</v>
      </c>
      <c r="K368" s="14"/>
    </row>
    <row r="369" spans="5:11" x14ac:dyDescent="0.45">
      <c r="E369" s="13">
        <f>SUMIFS('NE-Volumes'!$E$2:$E$10000,'NE-Volumes'!$C$2:$C$10000,B369,'NE-Volumes'!$A$2:$A$10000,A369)/1024</f>
        <v>0</v>
      </c>
      <c r="G369" s="10">
        <f t="shared" si="5"/>
        <v>0</v>
      </c>
      <c r="K369" s="14"/>
    </row>
    <row r="370" spans="5:11" x14ac:dyDescent="0.45">
      <c r="E370" s="13">
        <f>SUMIFS('NE-Volumes'!$E$2:$E$10000,'NE-Volumes'!$C$2:$C$10000,B370,'NE-Volumes'!$A$2:$A$10000,A370)/1024</f>
        <v>0</v>
      </c>
      <c r="G370" s="10">
        <f t="shared" si="5"/>
        <v>0</v>
      </c>
      <c r="K370" s="14"/>
    </row>
    <row r="371" spans="5:11" x14ac:dyDescent="0.45">
      <c r="E371" s="13">
        <f>SUMIFS('NE-Volumes'!$E$2:$E$10000,'NE-Volumes'!$C$2:$C$10000,B371,'NE-Volumes'!$A$2:$A$10000,A371)/1024</f>
        <v>0</v>
      </c>
      <c r="G371" s="10">
        <f t="shared" si="5"/>
        <v>0</v>
      </c>
      <c r="K371" s="14"/>
    </row>
    <row r="372" spans="5:11" x14ac:dyDescent="0.45">
      <c r="E372" s="13">
        <f>SUMIFS('NE-Volumes'!$E$2:$E$10000,'NE-Volumes'!$C$2:$C$10000,B372,'NE-Volumes'!$A$2:$A$10000,A372)/1024</f>
        <v>0</v>
      </c>
      <c r="G372" s="10">
        <f t="shared" si="5"/>
        <v>0</v>
      </c>
      <c r="K372" s="14"/>
    </row>
    <row r="373" spans="5:11" x14ac:dyDescent="0.45">
      <c r="E373" s="13">
        <f>SUMIFS('NE-Volumes'!$E$2:$E$10000,'NE-Volumes'!$C$2:$C$10000,B373,'NE-Volumes'!$A$2:$A$10000,A373)/1024</f>
        <v>0</v>
      </c>
      <c r="G373" s="10">
        <f t="shared" si="5"/>
        <v>0</v>
      </c>
      <c r="K373" s="14"/>
    </row>
    <row r="374" spans="5:11" x14ac:dyDescent="0.45">
      <c r="E374" s="13">
        <f>SUMIFS('NE-Volumes'!$E$2:$E$10000,'NE-Volumes'!$C$2:$C$10000,B374,'NE-Volumes'!$A$2:$A$10000,A374)/1024</f>
        <v>0</v>
      </c>
      <c r="G374" s="10">
        <f t="shared" si="5"/>
        <v>0</v>
      </c>
      <c r="K374" s="14"/>
    </row>
    <row r="375" spans="5:11" x14ac:dyDescent="0.45">
      <c r="E375" s="13">
        <f>SUMIFS('NE-Volumes'!$E$2:$E$10000,'NE-Volumes'!$C$2:$C$10000,B375,'NE-Volumes'!$A$2:$A$10000,A375)/1024</f>
        <v>0</v>
      </c>
      <c r="G375" s="10">
        <f t="shared" si="5"/>
        <v>0</v>
      </c>
      <c r="K375" s="14"/>
    </row>
    <row r="376" spans="5:11" x14ac:dyDescent="0.45">
      <c r="E376" s="13">
        <f>SUMIFS('NE-Volumes'!$E$2:$E$10000,'NE-Volumes'!$C$2:$C$10000,B376,'NE-Volumes'!$A$2:$A$10000,A376)/1024</f>
        <v>0</v>
      </c>
      <c r="G376" s="10">
        <f t="shared" si="5"/>
        <v>0</v>
      </c>
      <c r="K376" s="14"/>
    </row>
    <row r="377" spans="5:11" x14ac:dyDescent="0.45">
      <c r="E377" s="13">
        <f>SUMIFS('NE-Volumes'!$E$2:$E$10000,'NE-Volumes'!$C$2:$C$10000,B377,'NE-Volumes'!$A$2:$A$10000,A377)/1024</f>
        <v>0</v>
      </c>
      <c r="G377" s="10">
        <f t="shared" si="5"/>
        <v>0</v>
      </c>
      <c r="K377" s="14"/>
    </row>
    <row r="378" spans="5:11" x14ac:dyDescent="0.45">
      <c r="E378" s="13">
        <f>SUMIFS('NE-Volumes'!$E$2:$E$10000,'NE-Volumes'!$C$2:$C$10000,B378,'NE-Volumes'!$A$2:$A$10000,A378)/1024</f>
        <v>0</v>
      </c>
      <c r="G378" s="10">
        <f t="shared" si="5"/>
        <v>0</v>
      </c>
      <c r="K378" s="14"/>
    </row>
    <row r="379" spans="5:11" x14ac:dyDescent="0.45">
      <c r="E379" s="13">
        <f>SUMIFS('NE-Volumes'!$E$2:$E$10000,'NE-Volumes'!$C$2:$C$10000,B379,'NE-Volumes'!$A$2:$A$10000,A379)/1024</f>
        <v>0</v>
      </c>
      <c r="G379" s="10">
        <f t="shared" si="5"/>
        <v>0</v>
      </c>
      <c r="K379" s="14"/>
    </row>
    <row r="380" spans="5:11" x14ac:dyDescent="0.45">
      <c r="E380" s="13">
        <f>SUMIFS('NE-Volumes'!$E$2:$E$10000,'NE-Volumes'!$C$2:$C$10000,B380,'NE-Volumes'!$A$2:$A$10000,A380)/1024</f>
        <v>0</v>
      </c>
      <c r="G380" s="10">
        <f t="shared" si="5"/>
        <v>0</v>
      </c>
      <c r="K380" s="14"/>
    </row>
    <row r="381" spans="5:11" x14ac:dyDescent="0.45">
      <c r="E381" s="13">
        <f>SUMIFS('NE-Volumes'!$E$2:$E$10000,'NE-Volumes'!$C$2:$C$10000,B381,'NE-Volumes'!$A$2:$A$10000,A381)/1024</f>
        <v>0</v>
      </c>
      <c r="G381" s="10">
        <f t="shared" si="5"/>
        <v>0</v>
      </c>
      <c r="K381" s="14"/>
    </row>
    <row r="382" spans="5:11" x14ac:dyDescent="0.45">
      <c r="E382" s="13">
        <f>SUMIFS('NE-Volumes'!$E$2:$E$10000,'NE-Volumes'!$C$2:$C$10000,B382,'NE-Volumes'!$A$2:$A$10000,A382)/1024</f>
        <v>0</v>
      </c>
      <c r="G382" s="10">
        <f t="shared" si="5"/>
        <v>0</v>
      </c>
      <c r="K382" s="14"/>
    </row>
    <row r="383" spans="5:11" x14ac:dyDescent="0.45">
      <c r="E383" s="13">
        <f>SUMIFS('NE-Volumes'!$E$2:$E$10000,'NE-Volumes'!$C$2:$C$10000,B383,'NE-Volumes'!$A$2:$A$10000,A383)/1024</f>
        <v>0</v>
      </c>
      <c r="G383" s="10">
        <f t="shared" si="5"/>
        <v>0</v>
      </c>
      <c r="K383" s="14"/>
    </row>
    <row r="384" spans="5:11" x14ac:dyDescent="0.45">
      <c r="E384" s="13">
        <f>SUMIFS('NE-Volumes'!$E$2:$E$10000,'NE-Volumes'!$C$2:$C$10000,B384,'NE-Volumes'!$A$2:$A$10000,A384)/1024</f>
        <v>0</v>
      </c>
      <c r="G384" s="10">
        <f t="shared" si="5"/>
        <v>0</v>
      </c>
      <c r="K384" s="14"/>
    </row>
    <row r="385" spans="5:11" x14ac:dyDescent="0.45">
      <c r="E385" s="13">
        <f>SUMIFS('NE-Volumes'!$E$2:$E$10000,'NE-Volumes'!$C$2:$C$10000,B385,'NE-Volumes'!$A$2:$A$10000,A385)/1024</f>
        <v>0</v>
      </c>
      <c r="G385" s="10">
        <f t="shared" si="5"/>
        <v>0</v>
      </c>
      <c r="K385" s="14"/>
    </row>
    <row r="386" spans="5:11" x14ac:dyDescent="0.45">
      <c r="E386" s="13">
        <f>SUMIFS('NE-Volumes'!$E$2:$E$10000,'NE-Volumes'!$C$2:$C$10000,B386,'NE-Volumes'!$A$2:$A$10000,A386)/1024</f>
        <v>0</v>
      </c>
      <c r="G386" s="10">
        <f t="shared" ref="G386:G449" si="6">C386-E386</f>
        <v>0</v>
      </c>
      <c r="K386" s="14"/>
    </row>
    <row r="387" spans="5:11" x14ac:dyDescent="0.45">
      <c r="E387" s="13">
        <f>SUMIFS('NE-Volumes'!$E$2:$E$10000,'NE-Volumes'!$C$2:$C$10000,B387,'NE-Volumes'!$A$2:$A$10000,A387)/1024</f>
        <v>0</v>
      </c>
      <c r="G387" s="10">
        <f t="shared" si="6"/>
        <v>0</v>
      </c>
      <c r="K387" s="14"/>
    </row>
    <row r="388" spans="5:11" x14ac:dyDescent="0.45">
      <c r="E388" s="13">
        <f>SUMIFS('NE-Volumes'!$E$2:$E$10000,'NE-Volumes'!$C$2:$C$10000,B388,'NE-Volumes'!$A$2:$A$10000,A388)/1024</f>
        <v>0</v>
      </c>
      <c r="G388" s="10">
        <f t="shared" si="6"/>
        <v>0</v>
      </c>
      <c r="K388" s="14"/>
    </row>
    <row r="389" spans="5:11" x14ac:dyDescent="0.45">
      <c r="E389" s="13">
        <f>SUMIFS('NE-Volumes'!$E$2:$E$10000,'NE-Volumes'!$C$2:$C$10000,B389,'NE-Volumes'!$A$2:$A$10000,A389)/1024</f>
        <v>0</v>
      </c>
      <c r="G389" s="10">
        <f t="shared" si="6"/>
        <v>0</v>
      </c>
      <c r="K389" s="14"/>
    </row>
    <row r="390" spans="5:11" x14ac:dyDescent="0.45">
      <c r="E390" s="13">
        <f>SUMIFS('NE-Volumes'!$E$2:$E$10000,'NE-Volumes'!$C$2:$C$10000,B390,'NE-Volumes'!$A$2:$A$10000,A390)/1024</f>
        <v>0</v>
      </c>
      <c r="G390" s="10">
        <f t="shared" si="6"/>
        <v>0</v>
      </c>
      <c r="K390" s="14"/>
    </row>
    <row r="391" spans="5:11" x14ac:dyDescent="0.45">
      <c r="E391" s="13">
        <f>SUMIFS('NE-Volumes'!$E$2:$E$10000,'NE-Volumes'!$C$2:$C$10000,B391,'NE-Volumes'!$A$2:$A$10000,A391)/1024</f>
        <v>0</v>
      </c>
      <c r="G391" s="10">
        <f t="shared" si="6"/>
        <v>0</v>
      </c>
      <c r="K391" s="14"/>
    </row>
    <row r="392" spans="5:11" x14ac:dyDescent="0.45">
      <c r="E392" s="13">
        <f>SUMIFS('NE-Volumes'!$E$2:$E$10000,'NE-Volumes'!$C$2:$C$10000,B392,'NE-Volumes'!$A$2:$A$10000,A392)/1024</f>
        <v>0</v>
      </c>
      <c r="G392" s="10">
        <f t="shared" si="6"/>
        <v>0</v>
      </c>
      <c r="K392" s="14"/>
    </row>
    <row r="393" spans="5:11" x14ac:dyDescent="0.45">
      <c r="E393" s="13">
        <f>SUMIFS('NE-Volumes'!$E$2:$E$10000,'NE-Volumes'!$C$2:$C$10000,B393,'NE-Volumes'!$A$2:$A$10000,A393)/1024</f>
        <v>0</v>
      </c>
      <c r="G393" s="10">
        <f t="shared" si="6"/>
        <v>0</v>
      </c>
      <c r="K393" s="14"/>
    </row>
    <row r="394" spans="5:11" x14ac:dyDescent="0.45">
      <c r="E394" s="13">
        <f>SUMIFS('NE-Volumes'!$E$2:$E$10000,'NE-Volumes'!$C$2:$C$10000,B394,'NE-Volumes'!$A$2:$A$10000,A394)/1024</f>
        <v>0</v>
      </c>
      <c r="G394" s="10">
        <f t="shared" si="6"/>
        <v>0</v>
      </c>
      <c r="K394" s="14"/>
    </row>
    <row r="395" spans="5:11" x14ac:dyDescent="0.45">
      <c r="E395" s="13">
        <f>SUMIFS('NE-Volumes'!$E$2:$E$10000,'NE-Volumes'!$C$2:$C$10000,B395,'NE-Volumes'!$A$2:$A$10000,A395)/1024</f>
        <v>0</v>
      </c>
      <c r="G395" s="10">
        <f t="shared" si="6"/>
        <v>0</v>
      </c>
      <c r="K395" s="14"/>
    </row>
    <row r="396" spans="5:11" x14ac:dyDescent="0.45">
      <c r="E396" s="13">
        <f>SUMIFS('NE-Volumes'!$E$2:$E$10000,'NE-Volumes'!$C$2:$C$10000,B396,'NE-Volumes'!$A$2:$A$10000,A396)/1024</f>
        <v>0</v>
      </c>
      <c r="G396" s="10">
        <f t="shared" si="6"/>
        <v>0</v>
      </c>
      <c r="K396" s="14"/>
    </row>
    <row r="397" spans="5:11" x14ac:dyDescent="0.45">
      <c r="E397" s="13">
        <f>SUMIFS('NE-Volumes'!$E$2:$E$10000,'NE-Volumes'!$C$2:$C$10000,B397,'NE-Volumes'!$A$2:$A$10000,A397)/1024</f>
        <v>0</v>
      </c>
      <c r="G397" s="10">
        <f t="shared" si="6"/>
        <v>0</v>
      </c>
      <c r="K397" s="14"/>
    </row>
    <row r="398" spans="5:11" x14ac:dyDescent="0.45">
      <c r="E398" s="13">
        <f>SUMIFS('NE-Volumes'!$E$2:$E$10000,'NE-Volumes'!$C$2:$C$10000,B398,'NE-Volumes'!$A$2:$A$10000,A398)/1024</f>
        <v>0</v>
      </c>
      <c r="G398" s="10">
        <f t="shared" si="6"/>
        <v>0</v>
      </c>
      <c r="K398" s="14"/>
    </row>
    <row r="399" spans="5:11" x14ac:dyDescent="0.45">
      <c r="E399" s="13">
        <f>SUMIFS('NE-Volumes'!$E$2:$E$10000,'NE-Volumes'!$C$2:$C$10000,B399,'NE-Volumes'!$A$2:$A$10000,A399)/1024</f>
        <v>0</v>
      </c>
      <c r="G399" s="10">
        <f t="shared" si="6"/>
        <v>0</v>
      </c>
      <c r="K399" s="14"/>
    </row>
    <row r="400" spans="5:11" x14ac:dyDescent="0.45">
      <c r="E400" s="13">
        <f>SUMIFS('NE-Volumes'!$E$2:$E$10000,'NE-Volumes'!$C$2:$C$10000,B400,'NE-Volumes'!$A$2:$A$10000,A400)/1024</f>
        <v>0</v>
      </c>
      <c r="G400" s="10">
        <f t="shared" si="6"/>
        <v>0</v>
      </c>
      <c r="K400" s="14"/>
    </row>
    <row r="401" spans="5:11" x14ac:dyDescent="0.45">
      <c r="E401" s="13">
        <f>SUMIFS('NE-Volumes'!$E$2:$E$10000,'NE-Volumes'!$C$2:$C$10000,B401,'NE-Volumes'!$A$2:$A$10000,A401)/1024</f>
        <v>0</v>
      </c>
      <c r="G401" s="10">
        <f t="shared" si="6"/>
        <v>0</v>
      </c>
      <c r="K401" s="14"/>
    </row>
    <row r="402" spans="5:11" x14ac:dyDescent="0.45">
      <c r="E402" s="13">
        <f>SUMIFS('NE-Volumes'!$E$2:$E$10000,'NE-Volumes'!$C$2:$C$10000,B402,'NE-Volumes'!$A$2:$A$10000,A402)/1024</f>
        <v>0</v>
      </c>
      <c r="G402" s="10">
        <f t="shared" si="6"/>
        <v>0</v>
      </c>
      <c r="K402" s="14"/>
    </row>
    <row r="403" spans="5:11" x14ac:dyDescent="0.45">
      <c r="E403" s="13">
        <f>SUMIFS('NE-Volumes'!$E$2:$E$10000,'NE-Volumes'!$C$2:$C$10000,B403,'NE-Volumes'!$A$2:$A$10000,A403)/1024</f>
        <v>0</v>
      </c>
      <c r="G403" s="10">
        <f t="shared" si="6"/>
        <v>0</v>
      </c>
      <c r="K403" s="14"/>
    </row>
    <row r="404" spans="5:11" x14ac:dyDescent="0.45">
      <c r="E404" s="13">
        <f>SUMIFS('NE-Volumes'!$E$2:$E$10000,'NE-Volumes'!$C$2:$C$10000,B404,'NE-Volumes'!$A$2:$A$10000,A404)/1024</f>
        <v>0</v>
      </c>
      <c r="G404" s="10">
        <f t="shared" si="6"/>
        <v>0</v>
      </c>
      <c r="K404" s="14"/>
    </row>
    <row r="405" spans="5:11" x14ac:dyDescent="0.45">
      <c r="E405" s="13">
        <f>SUMIFS('NE-Volumes'!$E$2:$E$10000,'NE-Volumes'!$C$2:$C$10000,B405,'NE-Volumes'!$A$2:$A$10000,A405)/1024</f>
        <v>0</v>
      </c>
      <c r="G405" s="10">
        <f t="shared" si="6"/>
        <v>0</v>
      </c>
      <c r="K405" s="14"/>
    </row>
    <row r="406" spans="5:11" x14ac:dyDescent="0.45">
      <c r="E406" s="13">
        <f>SUMIFS('NE-Volumes'!$E$2:$E$10000,'NE-Volumes'!$C$2:$C$10000,B406,'NE-Volumes'!$A$2:$A$10000,A406)/1024</f>
        <v>0</v>
      </c>
      <c r="G406" s="10">
        <f t="shared" si="6"/>
        <v>0</v>
      </c>
      <c r="K406" s="14"/>
    </row>
    <row r="407" spans="5:11" x14ac:dyDescent="0.45">
      <c r="E407" s="13">
        <f>SUMIFS('NE-Volumes'!$E$2:$E$10000,'NE-Volumes'!$C$2:$C$10000,B407,'NE-Volumes'!$A$2:$A$10000,A407)/1024</f>
        <v>0</v>
      </c>
      <c r="G407" s="10">
        <f t="shared" si="6"/>
        <v>0</v>
      </c>
      <c r="K407" s="14"/>
    </row>
    <row r="408" spans="5:11" x14ac:dyDescent="0.45">
      <c r="E408" s="13">
        <f>SUMIFS('NE-Volumes'!$E$2:$E$10000,'NE-Volumes'!$C$2:$C$10000,B408,'NE-Volumes'!$A$2:$A$10000,A408)/1024</f>
        <v>0</v>
      </c>
      <c r="G408" s="10">
        <f t="shared" si="6"/>
        <v>0</v>
      </c>
      <c r="K408" s="14"/>
    </row>
    <row r="409" spans="5:11" x14ac:dyDescent="0.45">
      <c r="E409" s="13">
        <f>SUMIFS('NE-Volumes'!$E$2:$E$10000,'NE-Volumes'!$C$2:$C$10000,B409,'NE-Volumes'!$A$2:$A$10000,A409)/1024</f>
        <v>0</v>
      </c>
      <c r="G409" s="10">
        <f t="shared" si="6"/>
        <v>0</v>
      </c>
      <c r="K409" s="14"/>
    </row>
    <row r="410" spans="5:11" x14ac:dyDescent="0.45">
      <c r="E410" s="13">
        <f>SUMIFS('NE-Volumes'!$E$2:$E$10000,'NE-Volumes'!$C$2:$C$10000,B410,'NE-Volumes'!$A$2:$A$10000,A410)/1024</f>
        <v>0</v>
      </c>
      <c r="G410" s="10">
        <f t="shared" si="6"/>
        <v>0</v>
      </c>
      <c r="K410" s="14"/>
    </row>
    <row r="411" spans="5:11" x14ac:dyDescent="0.45">
      <c r="E411" s="13">
        <f>SUMIFS('NE-Volumes'!$E$2:$E$10000,'NE-Volumes'!$C$2:$C$10000,B411,'NE-Volumes'!$A$2:$A$10000,A411)/1024</f>
        <v>0</v>
      </c>
      <c r="G411" s="10">
        <f t="shared" si="6"/>
        <v>0</v>
      </c>
      <c r="K411" s="14"/>
    </row>
    <row r="412" spans="5:11" x14ac:dyDescent="0.45">
      <c r="E412" s="13">
        <f>SUMIFS('NE-Volumes'!$E$2:$E$10000,'NE-Volumes'!$C$2:$C$10000,B412,'NE-Volumes'!$A$2:$A$10000,A412)/1024</f>
        <v>0</v>
      </c>
      <c r="G412" s="10">
        <f t="shared" si="6"/>
        <v>0</v>
      </c>
      <c r="K412" s="14"/>
    </row>
    <row r="413" spans="5:11" x14ac:dyDescent="0.45">
      <c r="E413" s="13">
        <f>SUMIFS('NE-Volumes'!$E$2:$E$10000,'NE-Volumes'!$C$2:$C$10000,B413,'NE-Volumes'!$A$2:$A$10000,A413)/1024</f>
        <v>0</v>
      </c>
      <c r="G413" s="10">
        <f t="shared" si="6"/>
        <v>0</v>
      </c>
      <c r="K413" s="14"/>
    </row>
    <row r="414" spans="5:11" x14ac:dyDescent="0.45">
      <c r="E414" s="13">
        <f>SUMIFS('NE-Volumes'!$E$2:$E$10000,'NE-Volumes'!$C$2:$C$10000,B414,'NE-Volumes'!$A$2:$A$10000,A414)/1024</f>
        <v>0</v>
      </c>
      <c r="G414" s="10">
        <f t="shared" si="6"/>
        <v>0</v>
      </c>
      <c r="K414" s="14"/>
    </row>
    <row r="415" spans="5:11" x14ac:dyDescent="0.45">
      <c r="E415" s="13">
        <f>SUMIFS('NE-Volumes'!$E$2:$E$10000,'NE-Volumes'!$C$2:$C$10000,B415,'NE-Volumes'!$A$2:$A$10000,A415)/1024</f>
        <v>0</v>
      </c>
      <c r="G415" s="10">
        <f t="shared" si="6"/>
        <v>0</v>
      </c>
      <c r="K415" s="14"/>
    </row>
    <row r="416" spans="5:11" x14ac:dyDescent="0.45">
      <c r="E416" s="13">
        <f>SUMIFS('NE-Volumes'!$E$2:$E$10000,'NE-Volumes'!$C$2:$C$10000,B416,'NE-Volumes'!$A$2:$A$10000,A416)/1024</f>
        <v>0</v>
      </c>
      <c r="G416" s="10">
        <f t="shared" si="6"/>
        <v>0</v>
      </c>
      <c r="K416" s="14"/>
    </row>
    <row r="417" spans="5:11" x14ac:dyDescent="0.45">
      <c r="E417" s="13">
        <f>SUMIFS('NE-Volumes'!$E$2:$E$10000,'NE-Volumes'!$C$2:$C$10000,B417,'NE-Volumes'!$A$2:$A$10000,A417)/1024</f>
        <v>0</v>
      </c>
      <c r="G417" s="10">
        <f t="shared" si="6"/>
        <v>0</v>
      </c>
      <c r="K417" s="14"/>
    </row>
    <row r="418" spans="5:11" x14ac:dyDescent="0.45">
      <c r="E418" s="13">
        <f>SUMIFS('NE-Volumes'!$E$2:$E$10000,'NE-Volumes'!$C$2:$C$10000,B418,'NE-Volumes'!$A$2:$A$10000,A418)/1024</f>
        <v>0</v>
      </c>
      <c r="G418" s="10">
        <f t="shared" si="6"/>
        <v>0</v>
      </c>
      <c r="K418" s="14"/>
    </row>
    <row r="419" spans="5:11" x14ac:dyDescent="0.45">
      <c r="E419" s="13">
        <f>SUMIFS('NE-Volumes'!$E$2:$E$10000,'NE-Volumes'!$C$2:$C$10000,B419,'NE-Volumes'!$A$2:$A$10000,A419)/1024</f>
        <v>0</v>
      </c>
      <c r="G419" s="10">
        <f t="shared" si="6"/>
        <v>0</v>
      </c>
      <c r="K419" s="14"/>
    </row>
    <row r="420" spans="5:11" x14ac:dyDescent="0.45">
      <c r="E420" s="13">
        <f>SUMIFS('NE-Volumes'!$E$2:$E$10000,'NE-Volumes'!$C$2:$C$10000,B420,'NE-Volumes'!$A$2:$A$10000,A420)/1024</f>
        <v>0</v>
      </c>
      <c r="G420" s="10">
        <f t="shared" si="6"/>
        <v>0</v>
      </c>
      <c r="K420" s="14"/>
    </row>
    <row r="421" spans="5:11" x14ac:dyDescent="0.45">
      <c r="E421" s="13">
        <f>SUMIFS('NE-Volumes'!$E$2:$E$10000,'NE-Volumes'!$C$2:$C$10000,B421,'NE-Volumes'!$A$2:$A$10000,A421)/1024</f>
        <v>0</v>
      </c>
      <c r="G421" s="10">
        <f t="shared" si="6"/>
        <v>0</v>
      </c>
      <c r="K421" s="14"/>
    </row>
    <row r="422" spans="5:11" x14ac:dyDescent="0.45">
      <c r="E422" s="13">
        <f>SUMIFS('NE-Volumes'!$E$2:$E$10000,'NE-Volumes'!$C$2:$C$10000,B422,'NE-Volumes'!$A$2:$A$10000,A422)/1024</f>
        <v>0</v>
      </c>
      <c r="G422" s="10">
        <f t="shared" si="6"/>
        <v>0</v>
      </c>
      <c r="K422" s="14"/>
    </row>
    <row r="423" spans="5:11" x14ac:dyDescent="0.45">
      <c r="E423" s="13">
        <f>SUMIFS('NE-Volumes'!$E$2:$E$10000,'NE-Volumes'!$C$2:$C$10000,B423,'NE-Volumes'!$A$2:$A$10000,A423)/1024</f>
        <v>0</v>
      </c>
      <c r="G423" s="10">
        <f t="shared" si="6"/>
        <v>0</v>
      </c>
      <c r="K423" s="14"/>
    </row>
    <row r="424" spans="5:11" x14ac:dyDescent="0.45">
      <c r="E424" s="13">
        <f>SUMIFS('NE-Volumes'!$E$2:$E$10000,'NE-Volumes'!$C$2:$C$10000,B424,'NE-Volumes'!$A$2:$A$10000,A424)/1024</f>
        <v>0</v>
      </c>
      <c r="G424" s="10">
        <f t="shared" si="6"/>
        <v>0</v>
      </c>
      <c r="K424" s="14"/>
    </row>
    <row r="425" spans="5:11" x14ac:dyDescent="0.45">
      <c r="E425" s="13">
        <f>SUMIFS('NE-Volumes'!$E$2:$E$10000,'NE-Volumes'!$C$2:$C$10000,B425,'NE-Volumes'!$A$2:$A$10000,A425)/1024</f>
        <v>0</v>
      </c>
      <c r="G425" s="10">
        <f t="shared" si="6"/>
        <v>0</v>
      </c>
      <c r="K425" s="14"/>
    </row>
    <row r="426" spans="5:11" x14ac:dyDescent="0.45">
      <c r="E426" s="13">
        <f>SUMIFS('NE-Volumes'!$E$2:$E$10000,'NE-Volumes'!$C$2:$C$10000,B426,'NE-Volumes'!$A$2:$A$10000,A426)/1024</f>
        <v>0</v>
      </c>
      <c r="G426" s="10">
        <f t="shared" si="6"/>
        <v>0</v>
      </c>
      <c r="K426" s="14"/>
    </row>
    <row r="427" spans="5:11" x14ac:dyDescent="0.45">
      <c r="E427" s="13">
        <f>SUMIFS('NE-Volumes'!$E$2:$E$10000,'NE-Volumes'!$C$2:$C$10000,B427,'NE-Volumes'!$A$2:$A$10000,A427)/1024</f>
        <v>0</v>
      </c>
      <c r="G427" s="10">
        <f t="shared" si="6"/>
        <v>0</v>
      </c>
      <c r="K427" s="14"/>
    </row>
    <row r="428" spans="5:11" x14ac:dyDescent="0.45">
      <c r="E428" s="13">
        <f>SUMIFS('NE-Volumes'!$E$2:$E$10000,'NE-Volumes'!$C$2:$C$10000,B428,'NE-Volumes'!$A$2:$A$10000,A428)/1024</f>
        <v>0</v>
      </c>
      <c r="G428" s="10">
        <f t="shared" si="6"/>
        <v>0</v>
      </c>
      <c r="K428" s="14"/>
    </row>
    <row r="429" spans="5:11" x14ac:dyDescent="0.45">
      <c r="E429" s="13">
        <f>SUMIFS('NE-Volumes'!$E$2:$E$10000,'NE-Volumes'!$C$2:$C$10000,B429,'NE-Volumes'!$A$2:$A$10000,A429)/1024</f>
        <v>0</v>
      </c>
      <c r="G429" s="10">
        <f t="shared" si="6"/>
        <v>0</v>
      </c>
      <c r="K429" s="14"/>
    </row>
    <row r="430" spans="5:11" x14ac:dyDescent="0.45">
      <c r="E430" s="13">
        <f>SUMIFS('NE-Volumes'!$E$2:$E$10000,'NE-Volumes'!$C$2:$C$10000,B430,'NE-Volumes'!$A$2:$A$10000,A430)/1024</f>
        <v>0</v>
      </c>
      <c r="G430" s="10">
        <f t="shared" si="6"/>
        <v>0</v>
      </c>
      <c r="K430" s="14"/>
    </row>
    <row r="431" spans="5:11" x14ac:dyDescent="0.45">
      <c r="E431" s="13">
        <f>SUMIFS('NE-Volumes'!$E$2:$E$10000,'NE-Volumes'!$C$2:$C$10000,B431,'NE-Volumes'!$A$2:$A$10000,A431)/1024</f>
        <v>0</v>
      </c>
      <c r="G431" s="10">
        <f t="shared" si="6"/>
        <v>0</v>
      </c>
      <c r="K431" s="14"/>
    </row>
    <row r="432" spans="5:11" x14ac:dyDescent="0.45">
      <c r="E432" s="13">
        <f>SUMIFS('NE-Volumes'!$E$2:$E$10000,'NE-Volumes'!$C$2:$C$10000,B432,'NE-Volumes'!$A$2:$A$10000,A432)/1024</f>
        <v>0</v>
      </c>
      <c r="G432" s="10">
        <f t="shared" si="6"/>
        <v>0</v>
      </c>
      <c r="K432" s="14"/>
    </row>
    <row r="433" spans="5:11" x14ac:dyDescent="0.45">
      <c r="E433" s="13">
        <f>SUMIFS('NE-Volumes'!$E$2:$E$10000,'NE-Volumes'!$C$2:$C$10000,B433,'NE-Volumes'!$A$2:$A$10000,A433)/1024</f>
        <v>0</v>
      </c>
      <c r="G433" s="10">
        <f t="shared" si="6"/>
        <v>0</v>
      </c>
      <c r="K433" s="14"/>
    </row>
    <row r="434" spans="5:11" x14ac:dyDescent="0.45">
      <c r="E434" s="13">
        <f>SUMIFS('NE-Volumes'!$E$2:$E$10000,'NE-Volumes'!$C$2:$C$10000,B434,'NE-Volumes'!$A$2:$A$10000,A434)/1024</f>
        <v>0</v>
      </c>
      <c r="G434" s="10">
        <f t="shared" si="6"/>
        <v>0</v>
      </c>
      <c r="K434" s="14"/>
    </row>
    <row r="435" spans="5:11" x14ac:dyDescent="0.45">
      <c r="E435" s="13">
        <f>SUMIFS('NE-Volumes'!$E$2:$E$10000,'NE-Volumes'!$C$2:$C$10000,B435,'NE-Volumes'!$A$2:$A$10000,A435)/1024</f>
        <v>0</v>
      </c>
      <c r="G435" s="10">
        <f t="shared" si="6"/>
        <v>0</v>
      </c>
      <c r="K435" s="14"/>
    </row>
    <row r="436" spans="5:11" x14ac:dyDescent="0.45">
      <c r="E436" s="13">
        <f>SUMIFS('NE-Volumes'!$E$2:$E$10000,'NE-Volumes'!$C$2:$C$10000,B436,'NE-Volumes'!$A$2:$A$10000,A436)/1024</f>
        <v>0</v>
      </c>
      <c r="G436" s="10">
        <f t="shared" si="6"/>
        <v>0</v>
      </c>
      <c r="K436" s="14"/>
    </row>
    <row r="437" spans="5:11" x14ac:dyDescent="0.45">
      <c r="E437" s="13">
        <f>SUMIFS('NE-Volumes'!$E$2:$E$10000,'NE-Volumes'!$C$2:$C$10000,B437,'NE-Volumes'!$A$2:$A$10000,A437)/1024</f>
        <v>0</v>
      </c>
      <c r="G437" s="10">
        <f t="shared" si="6"/>
        <v>0</v>
      </c>
      <c r="K437" s="14"/>
    </row>
    <row r="438" spans="5:11" x14ac:dyDescent="0.45">
      <c r="E438" s="13">
        <f>SUMIFS('NE-Volumes'!$E$2:$E$10000,'NE-Volumes'!$C$2:$C$10000,B438,'NE-Volumes'!$A$2:$A$10000,A438)/1024</f>
        <v>0</v>
      </c>
      <c r="G438" s="10">
        <f t="shared" si="6"/>
        <v>0</v>
      </c>
      <c r="K438" s="14"/>
    </row>
    <row r="439" spans="5:11" x14ac:dyDescent="0.45">
      <c r="E439" s="13">
        <f>SUMIFS('NE-Volumes'!$E$2:$E$10000,'NE-Volumes'!$C$2:$C$10000,B439,'NE-Volumes'!$A$2:$A$10000,A439)/1024</f>
        <v>0</v>
      </c>
      <c r="G439" s="10">
        <f t="shared" si="6"/>
        <v>0</v>
      </c>
      <c r="K439" s="14"/>
    </row>
    <row r="440" spans="5:11" x14ac:dyDescent="0.45">
      <c r="E440" s="13">
        <f>SUMIFS('NE-Volumes'!$E$2:$E$10000,'NE-Volumes'!$C$2:$C$10000,B440,'NE-Volumes'!$A$2:$A$10000,A440)/1024</f>
        <v>0</v>
      </c>
      <c r="G440" s="10">
        <f t="shared" si="6"/>
        <v>0</v>
      </c>
      <c r="K440" s="14"/>
    </row>
    <row r="441" spans="5:11" x14ac:dyDescent="0.45">
      <c r="E441" s="13">
        <f>SUMIFS('NE-Volumes'!$E$2:$E$10000,'NE-Volumes'!$C$2:$C$10000,B441,'NE-Volumes'!$A$2:$A$10000,A441)/1024</f>
        <v>0</v>
      </c>
      <c r="G441" s="10">
        <f t="shared" si="6"/>
        <v>0</v>
      </c>
      <c r="K441" s="14"/>
    </row>
    <row r="442" spans="5:11" x14ac:dyDescent="0.45">
      <c r="E442" s="13">
        <f>SUMIFS('NE-Volumes'!$E$2:$E$10000,'NE-Volumes'!$C$2:$C$10000,B442,'NE-Volumes'!$A$2:$A$10000,A442)/1024</f>
        <v>0</v>
      </c>
      <c r="G442" s="10">
        <f t="shared" si="6"/>
        <v>0</v>
      </c>
      <c r="K442" s="14"/>
    </row>
    <row r="443" spans="5:11" x14ac:dyDescent="0.45">
      <c r="E443" s="13">
        <f>SUMIFS('NE-Volumes'!$E$2:$E$10000,'NE-Volumes'!$C$2:$C$10000,B443,'NE-Volumes'!$A$2:$A$10000,A443)/1024</f>
        <v>0</v>
      </c>
      <c r="G443" s="10">
        <f t="shared" si="6"/>
        <v>0</v>
      </c>
      <c r="K443" s="14"/>
    </row>
    <row r="444" spans="5:11" x14ac:dyDescent="0.45">
      <c r="E444" s="13">
        <f>SUMIFS('NE-Volumes'!$E$2:$E$10000,'NE-Volumes'!$C$2:$C$10000,B444,'NE-Volumes'!$A$2:$A$10000,A444)/1024</f>
        <v>0</v>
      </c>
      <c r="G444" s="10">
        <f t="shared" si="6"/>
        <v>0</v>
      </c>
      <c r="K444" s="14"/>
    </row>
    <row r="445" spans="5:11" x14ac:dyDescent="0.45">
      <c r="E445" s="13">
        <f>SUMIFS('NE-Volumes'!$E$2:$E$10000,'NE-Volumes'!$C$2:$C$10000,B445,'NE-Volumes'!$A$2:$A$10000,A445)/1024</f>
        <v>0</v>
      </c>
      <c r="G445" s="10">
        <f t="shared" si="6"/>
        <v>0</v>
      </c>
      <c r="K445" s="14"/>
    </row>
    <row r="446" spans="5:11" x14ac:dyDescent="0.45">
      <c r="E446" s="13">
        <f>SUMIFS('NE-Volumes'!$E$2:$E$10000,'NE-Volumes'!$C$2:$C$10000,B446,'NE-Volumes'!$A$2:$A$10000,A446)/1024</f>
        <v>0</v>
      </c>
      <c r="G446" s="10">
        <f t="shared" si="6"/>
        <v>0</v>
      </c>
      <c r="K446" s="14"/>
    </row>
    <row r="447" spans="5:11" x14ac:dyDescent="0.45">
      <c r="E447" s="13">
        <f>SUMIFS('NE-Volumes'!$E$2:$E$10000,'NE-Volumes'!$C$2:$C$10000,B447,'NE-Volumes'!$A$2:$A$10000,A447)/1024</f>
        <v>0</v>
      </c>
      <c r="G447" s="10">
        <f t="shared" si="6"/>
        <v>0</v>
      </c>
      <c r="K447" s="14"/>
    </row>
    <row r="448" spans="5:11" x14ac:dyDescent="0.45">
      <c r="E448" s="13">
        <f>SUMIFS('NE-Volumes'!$E$2:$E$10000,'NE-Volumes'!$C$2:$C$10000,B448,'NE-Volumes'!$A$2:$A$10000,A448)/1024</f>
        <v>0</v>
      </c>
      <c r="G448" s="10">
        <f t="shared" si="6"/>
        <v>0</v>
      </c>
      <c r="K448" s="14"/>
    </row>
    <row r="449" spans="5:11" x14ac:dyDescent="0.45">
      <c r="E449" s="13">
        <f>SUMIFS('NE-Volumes'!$E$2:$E$10000,'NE-Volumes'!$C$2:$C$10000,B449,'NE-Volumes'!$A$2:$A$10000,A449)/1024</f>
        <v>0</v>
      </c>
      <c r="G449" s="10">
        <f t="shared" si="6"/>
        <v>0</v>
      </c>
      <c r="K449" s="14"/>
    </row>
    <row r="450" spans="5:11" x14ac:dyDescent="0.45">
      <c r="E450" s="13">
        <f>SUMIFS('NE-Volumes'!$E$2:$E$10000,'NE-Volumes'!$C$2:$C$10000,B450,'NE-Volumes'!$A$2:$A$10000,A450)/1024</f>
        <v>0</v>
      </c>
      <c r="G450" s="10">
        <f t="shared" ref="G450:G500" si="7">C450-E450</f>
        <v>0</v>
      </c>
      <c r="K450" s="14"/>
    </row>
    <row r="451" spans="5:11" x14ac:dyDescent="0.45">
      <c r="E451" s="13">
        <f>SUMIFS('NE-Volumes'!$E$2:$E$10000,'NE-Volumes'!$C$2:$C$10000,B451,'NE-Volumes'!$A$2:$A$10000,A451)/1024</f>
        <v>0</v>
      </c>
      <c r="G451" s="10">
        <f t="shared" si="7"/>
        <v>0</v>
      </c>
      <c r="K451" s="14"/>
    </row>
    <row r="452" spans="5:11" x14ac:dyDescent="0.45">
      <c r="E452" s="13">
        <f>SUMIFS('NE-Volumes'!$E$2:$E$10000,'NE-Volumes'!$C$2:$C$10000,B452,'NE-Volumes'!$A$2:$A$10000,A452)/1024</f>
        <v>0</v>
      </c>
      <c r="G452" s="10">
        <f t="shared" si="7"/>
        <v>0</v>
      </c>
      <c r="K452" s="14"/>
    </row>
    <row r="453" spans="5:11" x14ac:dyDescent="0.45">
      <c r="E453" s="13">
        <f>SUMIFS('NE-Volumes'!$E$2:$E$10000,'NE-Volumes'!$C$2:$C$10000,B453,'NE-Volumes'!$A$2:$A$10000,A453)/1024</f>
        <v>0</v>
      </c>
      <c r="G453" s="10">
        <f t="shared" si="7"/>
        <v>0</v>
      </c>
      <c r="K453" s="14"/>
    </row>
    <row r="454" spans="5:11" x14ac:dyDescent="0.45">
      <c r="E454" s="13">
        <f>SUMIFS('NE-Volumes'!$E$2:$E$10000,'NE-Volumes'!$C$2:$C$10000,B454,'NE-Volumes'!$A$2:$A$10000,A454)/1024</f>
        <v>0</v>
      </c>
      <c r="G454" s="10">
        <f t="shared" si="7"/>
        <v>0</v>
      </c>
      <c r="K454" s="14"/>
    </row>
    <row r="455" spans="5:11" x14ac:dyDescent="0.45">
      <c r="E455" s="13">
        <f>SUMIFS('NE-Volumes'!$E$2:$E$10000,'NE-Volumes'!$C$2:$C$10000,B455,'NE-Volumes'!$A$2:$A$10000,A455)/1024</f>
        <v>0</v>
      </c>
      <c r="G455" s="10">
        <f t="shared" si="7"/>
        <v>0</v>
      </c>
      <c r="K455" s="14"/>
    </row>
    <row r="456" spans="5:11" x14ac:dyDescent="0.45">
      <c r="E456" s="13">
        <f>SUMIFS('NE-Volumes'!$E$2:$E$10000,'NE-Volumes'!$C$2:$C$10000,B456,'NE-Volumes'!$A$2:$A$10000,A456)/1024</f>
        <v>0</v>
      </c>
      <c r="G456" s="10">
        <f t="shared" si="7"/>
        <v>0</v>
      </c>
      <c r="K456" s="14"/>
    </row>
    <row r="457" spans="5:11" x14ac:dyDescent="0.45">
      <c r="E457" s="13">
        <f>SUMIFS('NE-Volumes'!$E$2:$E$10000,'NE-Volumes'!$C$2:$C$10000,B457,'NE-Volumes'!$A$2:$A$10000,A457)/1024</f>
        <v>0</v>
      </c>
      <c r="G457" s="10">
        <f t="shared" si="7"/>
        <v>0</v>
      </c>
      <c r="K457" s="14"/>
    </row>
    <row r="458" spans="5:11" x14ac:dyDescent="0.45">
      <c r="E458" s="13">
        <f>SUMIFS('NE-Volumes'!$E$2:$E$10000,'NE-Volumes'!$C$2:$C$10000,B458,'NE-Volumes'!$A$2:$A$10000,A458)/1024</f>
        <v>0</v>
      </c>
      <c r="G458" s="10">
        <f t="shared" si="7"/>
        <v>0</v>
      </c>
      <c r="K458" s="14"/>
    </row>
    <row r="459" spans="5:11" x14ac:dyDescent="0.45">
      <c r="E459" s="13">
        <f>SUMIFS('NE-Volumes'!$E$2:$E$10000,'NE-Volumes'!$C$2:$C$10000,B459,'NE-Volumes'!$A$2:$A$10000,A459)/1024</f>
        <v>0</v>
      </c>
      <c r="G459" s="10">
        <f t="shared" si="7"/>
        <v>0</v>
      </c>
      <c r="K459" s="14"/>
    </row>
    <row r="460" spans="5:11" x14ac:dyDescent="0.45">
      <c r="E460" s="13">
        <f>SUMIFS('NE-Volumes'!$E$2:$E$10000,'NE-Volumes'!$C$2:$C$10000,B460,'NE-Volumes'!$A$2:$A$10000,A460)/1024</f>
        <v>0</v>
      </c>
      <c r="G460" s="10">
        <f t="shared" si="7"/>
        <v>0</v>
      </c>
      <c r="K460" s="14"/>
    </row>
    <row r="461" spans="5:11" x14ac:dyDescent="0.45">
      <c r="E461" s="13">
        <f>SUMIFS('NE-Volumes'!$E$2:$E$10000,'NE-Volumes'!$C$2:$C$10000,B461,'NE-Volumes'!$A$2:$A$10000,A461)/1024</f>
        <v>0</v>
      </c>
      <c r="G461" s="10">
        <f t="shared" si="7"/>
        <v>0</v>
      </c>
      <c r="K461" s="14"/>
    </row>
    <row r="462" spans="5:11" x14ac:dyDescent="0.45">
      <c r="E462" s="13">
        <f>SUMIFS('NE-Volumes'!$E$2:$E$10000,'NE-Volumes'!$C$2:$C$10000,B462,'NE-Volumes'!$A$2:$A$10000,A462)/1024</f>
        <v>0</v>
      </c>
      <c r="G462" s="10">
        <f t="shared" si="7"/>
        <v>0</v>
      </c>
      <c r="K462" s="14"/>
    </row>
    <row r="463" spans="5:11" x14ac:dyDescent="0.45">
      <c r="E463" s="13">
        <f>SUMIFS('NE-Volumes'!$E$2:$E$10000,'NE-Volumes'!$C$2:$C$10000,B463,'NE-Volumes'!$A$2:$A$10000,A463)/1024</f>
        <v>0</v>
      </c>
      <c r="G463" s="10">
        <f t="shared" si="7"/>
        <v>0</v>
      </c>
      <c r="K463" s="14"/>
    </row>
    <row r="464" spans="5:11" x14ac:dyDescent="0.45">
      <c r="E464" s="13">
        <f>SUMIFS('NE-Volumes'!$E$2:$E$10000,'NE-Volumes'!$C$2:$C$10000,B464,'NE-Volumes'!$A$2:$A$10000,A464)/1024</f>
        <v>0</v>
      </c>
      <c r="G464" s="10">
        <f t="shared" si="7"/>
        <v>0</v>
      </c>
      <c r="K464" s="14"/>
    </row>
    <row r="465" spans="5:11" x14ac:dyDescent="0.45">
      <c r="E465" s="13">
        <f>SUMIFS('NE-Volumes'!$E$2:$E$10000,'NE-Volumes'!$C$2:$C$10000,B465,'NE-Volumes'!$A$2:$A$10000,A465)/1024</f>
        <v>0</v>
      </c>
      <c r="G465" s="10">
        <f t="shared" si="7"/>
        <v>0</v>
      </c>
      <c r="K465" s="14"/>
    </row>
    <row r="466" spans="5:11" x14ac:dyDescent="0.45">
      <c r="E466" s="13">
        <f>SUMIFS('NE-Volumes'!$E$2:$E$10000,'NE-Volumes'!$C$2:$C$10000,B466,'NE-Volumes'!$A$2:$A$10000,A466)/1024</f>
        <v>0</v>
      </c>
      <c r="G466" s="10">
        <f t="shared" si="7"/>
        <v>0</v>
      </c>
      <c r="K466" s="14"/>
    </row>
    <row r="467" spans="5:11" x14ac:dyDescent="0.45">
      <c r="E467" s="13">
        <f>SUMIFS('NE-Volumes'!$E$2:$E$10000,'NE-Volumes'!$C$2:$C$10000,B467,'NE-Volumes'!$A$2:$A$10000,A467)/1024</f>
        <v>0</v>
      </c>
      <c r="G467" s="10">
        <f t="shared" si="7"/>
        <v>0</v>
      </c>
      <c r="K467" s="14"/>
    </row>
    <row r="468" spans="5:11" x14ac:dyDescent="0.45">
      <c r="E468" s="13">
        <f>SUMIFS('NE-Volumes'!$E$2:$E$10000,'NE-Volumes'!$C$2:$C$10000,B468,'NE-Volumes'!$A$2:$A$10000,A468)/1024</f>
        <v>0</v>
      </c>
      <c r="G468" s="10">
        <f t="shared" si="7"/>
        <v>0</v>
      </c>
      <c r="K468" s="14"/>
    </row>
    <row r="469" spans="5:11" x14ac:dyDescent="0.45">
      <c r="E469" s="13">
        <f>SUMIFS('NE-Volumes'!$E$2:$E$10000,'NE-Volumes'!$C$2:$C$10000,B469,'NE-Volumes'!$A$2:$A$10000,A469)/1024</f>
        <v>0</v>
      </c>
      <c r="G469" s="10">
        <f t="shared" si="7"/>
        <v>0</v>
      </c>
      <c r="K469" s="14"/>
    </row>
    <row r="470" spans="5:11" x14ac:dyDescent="0.45">
      <c r="E470" s="13">
        <f>SUMIFS('NE-Volumes'!$E$2:$E$10000,'NE-Volumes'!$C$2:$C$10000,B470,'NE-Volumes'!$A$2:$A$10000,A470)/1024</f>
        <v>0</v>
      </c>
      <c r="G470" s="10">
        <f t="shared" si="7"/>
        <v>0</v>
      </c>
      <c r="K470" s="14"/>
    </row>
    <row r="471" spans="5:11" x14ac:dyDescent="0.45">
      <c r="E471" s="13">
        <f>SUMIFS('NE-Volumes'!$E$2:$E$10000,'NE-Volumes'!$C$2:$C$10000,B471,'NE-Volumes'!$A$2:$A$10000,A471)/1024</f>
        <v>0</v>
      </c>
      <c r="G471" s="10">
        <f t="shared" si="7"/>
        <v>0</v>
      </c>
      <c r="K471" s="14"/>
    </row>
    <row r="472" spans="5:11" x14ac:dyDescent="0.45">
      <c r="E472" s="13">
        <f>SUMIFS('NE-Volumes'!$E$2:$E$10000,'NE-Volumes'!$C$2:$C$10000,B472,'NE-Volumes'!$A$2:$A$10000,A472)/1024</f>
        <v>0</v>
      </c>
      <c r="G472" s="10">
        <f t="shared" si="7"/>
        <v>0</v>
      </c>
      <c r="K472" s="14"/>
    </row>
    <row r="473" spans="5:11" x14ac:dyDescent="0.45">
      <c r="E473" s="13">
        <f>SUMIFS('NE-Volumes'!$E$2:$E$10000,'NE-Volumes'!$C$2:$C$10000,B473,'NE-Volumes'!$A$2:$A$10000,A473)/1024</f>
        <v>0</v>
      </c>
      <c r="G473" s="10">
        <f t="shared" si="7"/>
        <v>0</v>
      </c>
      <c r="K473" s="14"/>
    </row>
    <row r="474" spans="5:11" x14ac:dyDescent="0.45">
      <c r="E474" s="13">
        <f>SUMIFS('NE-Volumes'!$E$2:$E$10000,'NE-Volumes'!$C$2:$C$10000,B474,'NE-Volumes'!$A$2:$A$10000,A474)/1024</f>
        <v>0</v>
      </c>
      <c r="G474" s="10">
        <f t="shared" si="7"/>
        <v>0</v>
      </c>
      <c r="K474" s="14"/>
    </row>
    <row r="475" spans="5:11" x14ac:dyDescent="0.45">
      <c r="E475" s="13">
        <f>SUMIFS('NE-Volumes'!$E$2:$E$10000,'NE-Volumes'!$C$2:$C$10000,B475,'NE-Volumes'!$A$2:$A$10000,A475)/1024</f>
        <v>0</v>
      </c>
      <c r="G475" s="10">
        <f t="shared" si="7"/>
        <v>0</v>
      </c>
      <c r="K475" s="14"/>
    </row>
    <row r="476" spans="5:11" x14ac:dyDescent="0.45">
      <c r="E476" s="13">
        <f>SUMIFS('NE-Volumes'!$E$2:$E$10000,'NE-Volumes'!$C$2:$C$10000,B476,'NE-Volumes'!$A$2:$A$10000,A476)/1024</f>
        <v>0</v>
      </c>
      <c r="G476" s="10">
        <f t="shared" si="7"/>
        <v>0</v>
      </c>
      <c r="K476" s="14"/>
    </row>
    <row r="477" spans="5:11" x14ac:dyDescent="0.45">
      <c r="E477" s="13">
        <f>SUMIFS('NE-Volumes'!$E$2:$E$10000,'NE-Volumes'!$C$2:$C$10000,B477,'NE-Volumes'!$A$2:$A$10000,A477)/1024</f>
        <v>0</v>
      </c>
      <c r="G477" s="10">
        <f t="shared" si="7"/>
        <v>0</v>
      </c>
      <c r="K477" s="14"/>
    </row>
    <row r="478" spans="5:11" x14ac:dyDescent="0.45">
      <c r="E478" s="13">
        <f>SUMIFS('NE-Volumes'!$E$2:$E$10000,'NE-Volumes'!$C$2:$C$10000,B478,'NE-Volumes'!$A$2:$A$10000,A478)/1024</f>
        <v>0</v>
      </c>
      <c r="G478" s="10">
        <f t="shared" si="7"/>
        <v>0</v>
      </c>
      <c r="K478" s="14"/>
    </row>
    <row r="479" spans="5:11" x14ac:dyDescent="0.45">
      <c r="E479" s="13">
        <f>SUMIFS('NE-Volumes'!$E$2:$E$10000,'NE-Volumes'!$C$2:$C$10000,B479,'NE-Volumes'!$A$2:$A$10000,A479)/1024</f>
        <v>0</v>
      </c>
      <c r="G479" s="10">
        <f t="shared" si="7"/>
        <v>0</v>
      </c>
      <c r="K479" s="14"/>
    </row>
    <row r="480" spans="5:11" x14ac:dyDescent="0.45">
      <c r="E480" s="13">
        <f>SUMIFS('NE-Volumes'!$E$2:$E$10000,'NE-Volumes'!$C$2:$C$10000,B480,'NE-Volumes'!$A$2:$A$10000,A480)/1024</f>
        <v>0</v>
      </c>
      <c r="G480" s="10">
        <f t="shared" si="7"/>
        <v>0</v>
      </c>
      <c r="K480" s="14"/>
    </row>
    <row r="481" spans="5:11" x14ac:dyDescent="0.45">
      <c r="E481" s="13">
        <f>SUMIFS('NE-Volumes'!$E$2:$E$10000,'NE-Volumes'!$C$2:$C$10000,B481,'NE-Volumes'!$A$2:$A$10000,A481)/1024</f>
        <v>0</v>
      </c>
      <c r="G481" s="10">
        <f t="shared" si="7"/>
        <v>0</v>
      </c>
      <c r="K481" s="14"/>
    </row>
    <row r="482" spans="5:11" x14ac:dyDescent="0.45">
      <c r="E482" s="13">
        <f>SUMIFS('NE-Volumes'!$E$2:$E$10000,'NE-Volumes'!$C$2:$C$10000,B482,'NE-Volumes'!$A$2:$A$10000,A482)/1024</f>
        <v>0</v>
      </c>
      <c r="G482" s="10">
        <f t="shared" si="7"/>
        <v>0</v>
      </c>
      <c r="K482" s="14"/>
    </row>
    <row r="483" spans="5:11" x14ac:dyDescent="0.45">
      <c r="E483" s="13">
        <f>SUMIFS('NE-Volumes'!$E$2:$E$10000,'NE-Volumes'!$C$2:$C$10000,B483,'NE-Volumes'!$A$2:$A$10000,A483)/1024</f>
        <v>0</v>
      </c>
      <c r="G483" s="10">
        <f t="shared" si="7"/>
        <v>0</v>
      </c>
      <c r="K483" s="14"/>
    </row>
    <row r="484" spans="5:11" x14ac:dyDescent="0.45">
      <c r="E484" s="13">
        <f>SUMIFS('NE-Volumes'!$E$2:$E$10000,'NE-Volumes'!$C$2:$C$10000,B484,'NE-Volumes'!$A$2:$A$10000,A484)/1024</f>
        <v>0</v>
      </c>
      <c r="G484" s="10">
        <f t="shared" si="7"/>
        <v>0</v>
      </c>
      <c r="K484" s="14"/>
    </row>
    <row r="485" spans="5:11" x14ac:dyDescent="0.45">
      <c r="E485" s="13">
        <f>SUMIFS('NE-Volumes'!$E$2:$E$10000,'NE-Volumes'!$C$2:$C$10000,B485,'NE-Volumes'!$A$2:$A$10000,A485)/1024</f>
        <v>0</v>
      </c>
      <c r="G485" s="10">
        <f t="shared" si="7"/>
        <v>0</v>
      </c>
      <c r="K485" s="14"/>
    </row>
    <row r="486" spans="5:11" x14ac:dyDescent="0.45">
      <c r="E486" s="13">
        <f>SUMIFS('NE-Volumes'!$E$2:$E$10000,'NE-Volumes'!$C$2:$C$10000,B486,'NE-Volumes'!$A$2:$A$10000,A486)/1024</f>
        <v>0</v>
      </c>
      <c r="G486" s="10">
        <f t="shared" si="7"/>
        <v>0</v>
      </c>
      <c r="K486" s="14"/>
    </row>
    <row r="487" spans="5:11" x14ac:dyDescent="0.45">
      <c r="E487" s="13">
        <f>SUMIFS('NE-Volumes'!$E$2:$E$10000,'NE-Volumes'!$C$2:$C$10000,B487,'NE-Volumes'!$A$2:$A$10000,A487)/1024</f>
        <v>0</v>
      </c>
      <c r="G487" s="10">
        <f t="shared" si="7"/>
        <v>0</v>
      </c>
      <c r="K487" s="14"/>
    </row>
    <row r="488" spans="5:11" x14ac:dyDescent="0.45">
      <c r="E488" s="13">
        <f>SUMIFS('NE-Volumes'!$E$2:$E$10000,'NE-Volumes'!$C$2:$C$10000,B488,'NE-Volumes'!$A$2:$A$10000,A488)/1024</f>
        <v>0</v>
      </c>
      <c r="G488" s="10">
        <f t="shared" si="7"/>
        <v>0</v>
      </c>
      <c r="K488" s="14"/>
    </row>
    <row r="489" spans="5:11" x14ac:dyDescent="0.45">
      <c r="E489" s="13">
        <f>SUMIFS('NE-Volumes'!$E$2:$E$10000,'NE-Volumes'!$C$2:$C$10000,B489,'NE-Volumes'!$A$2:$A$10000,A489)/1024</f>
        <v>0</v>
      </c>
      <c r="G489" s="10">
        <f t="shared" si="7"/>
        <v>0</v>
      </c>
      <c r="K489" s="14"/>
    </row>
    <row r="490" spans="5:11" x14ac:dyDescent="0.45">
      <c r="E490" s="13">
        <f>SUMIFS('NE-Volumes'!$E$2:$E$10000,'NE-Volumes'!$C$2:$C$10000,B490,'NE-Volumes'!$A$2:$A$10000,A490)/1024</f>
        <v>0</v>
      </c>
      <c r="G490" s="10">
        <f t="shared" si="7"/>
        <v>0</v>
      </c>
      <c r="K490" s="14"/>
    </row>
    <row r="491" spans="5:11" x14ac:dyDescent="0.45">
      <c r="E491" s="13">
        <f>SUMIFS('NE-Volumes'!$E$2:$E$10000,'NE-Volumes'!$C$2:$C$10000,B491,'NE-Volumes'!$A$2:$A$10000,A491)/1024</f>
        <v>0</v>
      </c>
      <c r="G491" s="10">
        <f t="shared" si="7"/>
        <v>0</v>
      </c>
      <c r="K491" s="14"/>
    </row>
    <row r="492" spans="5:11" x14ac:dyDescent="0.45">
      <c r="E492" s="13">
        <f>SUMIFS('NE-Volumes'!$E$2:$E$10000,'NE-Volumes'!$C$2:$C$10000,B492,'NE-Volumes'!$A$2:$A$10000,A492)/1024</f>
        <v>0</v>
      </c>
      <c r="G492" s="10">
        <f t="shared" si="7"/>
        <v>0</v>
      </c>
      <c r="K492" s="14"/>
    </row>
    <row r="493" spans="5:11" x14ac:dyDescent="0.45">
      <c r="E493" s="13">
        <f>SUMIFS('NE-Volumes'!$E$2:$E$10000,'NE-Volumes'!$C$2:$C$10000,B493,'NE-Volumes'!$A$2:$A$10000,A493)/1024</f>
        <v>0</v>
      </c>
      <c r="G493" s="10">
        <f t="shared" si="7"/>
        <v>0</v>
      </c>
      <c r="K493" s="14"/>
    </row>
    <row r="494" spans="5:11" x14ac:dyDescent="0.45">
      <c r="E494" s="13">
        <f>SUMIFS('NE-Volumes'!$E$2:$E$10000,'NE-Volumes'!$C$2:$C$10000,B494,'NE-Volumes'!$A$2:$A$10000,A494)/1024</f>
        <v>0</v>
      </c>
      <c r="G494" s="10">
        <f t="shared" si="7"/>
        <v>0</v>
      </c>
      <c r="K494" s="14"/>
    </row>
    <row r="495" spans="5:11" x14ac:dyDescent="0.45">
      <c r="E495" s="13">
        <f>SUMIFS('NE-Volumes'!$E$2:$E$10000,'NE-Volumes'!$C$2:$C$10000,B495,'NE-Volumes'!$A$2:$A$10000,A495)/1024</f>
        <v>0</v>
      </c>
      <c r="G495" s="10">
        <f t="shared" si="7"/>
        <v>0</v>
      </c>
      <c r="K495" s="14"/>
    </row>
    <row r="496" spans="5:11" x14ac:dyDescent="0.45">
      <c r="E496" s="13">
        <f>SUMIFS('NE-Volumes'!$E$2:$E$10000,'NE-Volumes'!$C$2:$C$10000,B496,'NE-Volumes'!$A$2:$A$10000,A496)/1024</f>
        <v>0</v>
      </c>
      <c r="G496" s="10">
        <f t="shared" si="7"/>
        <v>0</v>
      </c>
      <c r="K496" s="14"/>
    </row>
    <row r="497" spans="5:11" x14ac:dyDescent="0.45">
      <c r="E497" s="13">
        <f>SUMIFS('NE-Volumes'!$E$2:$E$10000,'NE-Volumes'!$C$2:$C$10000,B497,'NE-Volumes'!$A$2:$A$10000,A497)/1024</f>
        <v>0</v>
      </c>
      <c r="G497" s="10">
        <f t="shared" si="7"/>
        <v>0</v>
      </c>
      <c r="K497" s="14"/>
    </row>
    <row r="498" spans="5:11" x14ac:dyDescent="0.45">
      <c r="E498" s="13">
        <f>SUMIFS('NE-Volumes'!$E$2:$E$10000,'NE-Volumes'!$C$2:$C$10000,B498,'NE-Volumes'!$A$2:$A$10000,A498)/1024</f>
        <v>0</v>
      </c>
      <c r="G498" s="10">
        <f t="shared" si="7"/>
        <v>0</v>
      </c>
      <c r="K498" s="14"/>
    </row>
    <row r="499" spans="5:11" x14ac:dyDescent="0.45">
      <c r="E499" s="13">
        <f>SUMIFS('NE-Volumes'!$E$2:$E$10000,'NE-Volumes'!$C$2:$C$10000,B499,'NE-Volumes'!$A$2:$A$10000,A499)/1024</f>
        <v>0</v>
      </c>
      <c r="G499" s="10">
        <f t="shared" si="7"/>
        <v>0</v>
      </c>
      <c r="K499" s="14"/>
    </row>
    <row r="500" spans="5:11" x14ac:dyDescent="0.45">
      <c r="E500" s="13">
        <f>SUMIFS('NE-Volumes'!$E$2:$E$10000,'NE-Volumes'!$C$2:$C$10000,B500,'NE-Volumes'!$A$2:$A$10000,A500)/1024</f>
        <v>0</v>
      </c>
      <c r="G500" s="10">
        <f t="shared" si="7"/>
        <v>0</v>
      </c>
      <c r="K500" s="14"/>
    </row>
  </sheetData>
  <autoFilter ref="A1:L1" xr:uid="{60AE51E0-0AD3-4A17-AA3E-FABED86B9C04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034D-05A3-4F6D-B26B-E737D79E2518}">
  <dimension ref="A1:P1000"/>
  <sheetViews>
    <sheetView showZeros="0" workbookViewId="0">
      <selection activeCell="M2" sqref="M2"/>
    </sheetView>
  </sheetViews>
  <sheetFormatPr defaultColWidth="9" defaultRowHeight="14.25" x14ac:dyDescent="0.45"/>
  <cols>
    <col min="1" max="1" width="8" style="1" bestFit="1" customWidth="1"/>
    <col min="2" max="2" width="28.73046875" style="2" bestFit="1" customWidth="1"/>
    <col min="3" max="3" width="14.73046875" style="11" bestFit="1" customWidth="1"/>
    <col min="4" max="4" width="14.73046875" style="2" bestFit="1" customWidth="1"/>
    <col min="5" max="5" width="11.1328125" style="9" bestFit="1" customWidth="1"/>
    <col min="6" max="6" width="10.59765625" style="2" bestFit="1" customWidth="1"/>
    <col min="7" max="7" width="14.59765625" style="10" bestFit="1" customWidth="1"/>
    <col min="8" max="8" width="13.3984375" style="2" bestFit="1" customWidth="1"/>
    <col min="9" max="9" width="14" style="2" bestFit="1" customWidth="1"/>
    <col min="10" max="10" width="21.265625" style="2" bestFit="1" customWidth="1"/>
    <col min="11" max="11" width="22" style="3" customWidth="1"/>
    <col min="12" max="12" width="12.1328125" style="2" bestFit="1" customWidth="1"/>
    <col min="13" max="13" width="24.59765625" style="3" bestFit="1" customWidth="1"/>
    <col min="14" max="125" width="9" style="3" customWidth="1"/>
    <col min="126" max="16384" width="9" style="3"/>
  </cols>
  <sheetData>
    <row r="1" spans="1:13" ht="15" customHeight="1" x14ac:dyDescent="0.45">
      <c r="A1" s="4"/>
      <c r="B1" s="5"/>
      <c r="C1" s="5"/>
      <c r="D1" s="5"/>
      <c r="E1" s="16" t="s">
        <v>4</v>
      </c>
      <c r="F1" s="5"/>
      <c r="G1" s="17" t="s">
        <v>6</v>
      </c>
      <c r="H1" s="5"/>
      <c r="I1" s="5"/>
      <c r="J1" s="5"/>
      <c r="K1" s="18" t="s">
        <v>10</v>
      </c>
      <c r="L1" s="5"/>
      <c r="M1" s="5" t="s">
        <v>9</v>
      </c>
    </row>
    <row r="2" spans="1:13" ht="15.4" customHeight="1" x14ac:dyDescent="0.45">
      <c r="B2" s="6"/>
      <c r="E2" s="13">
        <f>993.86/1000</f>
        <v>0.99385999999999997</v>
      </c>
      <c r="G2" s="10">
        <f t="shared" ref="G2:G33" si="0">C2-E2</f>
        <v>-0.99385999999999997</v>
      </c>
      <c r="K2" s="14" t="str">
        <f>IFERROR(VLOOKUP(H2,#REF!,2,FALSE)*C2,"")</f>
        <v/>
      </c>
      <c r="M2" s="3" t="str">
        <f>IFERROR(INDEX('North Europe'!$J:$J,MATCH('NE-Volumes'!$C2,'North Europe'!B:B,0)),"")</f>
        <v>ZNE-USW0-P-36-ANF-RSG</v>
      </c>
    </row>
    <row r="3" spans="1:13" ht="15.4" customHeight="1" x14ac:dyDescent="0.45">
      <c r="B3" s="6"/>
      <c r="E3" s="13">
        <v>87.99</v>
      </c>
      <c r="G3" s="10">
        <f t="shared" si="0"/>
        <v>-87.99</v>
      </c>
      <c r="K3" s="14" t="str">
        <f>IFERROR(VLOOKUP(H3,#REF!,2,FALSE)*C3,"")</f>
        <v/>
      </c>
      <c r="M3" s="3" t="str">
        <f>IFERROR(INDEX('North Europe'!$J:$J,MATCH('NE-Volumes'!$C3,'North Europe'!$B:$B,0)),"")</f>
        <v>ZNE-USW0-P-36-ANF-RSG</v>
      </c>
    </row>
    <row r="4" spans="1:13" ht="15.4" customHeight="1" x14ac:dyDescent="0.45">
      <c r="B4" s="6"/>
      <c r="E4" s="13">
        <v>4.78</v>
      </c>
      <c r="G4" s="10">
        <f t="shared" si="0"/>
        <v>-4.78</v>
      </c>
      <c r="K4" s="14" t="str">
        <f>IFERROR(VLOOKUP(H4,#REF!,2,FALSE)*C4,"")</f>
        <v/>
      </c>
      <c r="M4" s="3" t="str">
        <f>IFERROR(INDEX('North Europe'!$J:$J,MATCH('NE-Volumes'!$C4,'North Europe'!$B:$B,0)),"")</f>
        <v>ZNE-USW0-P-36-ANF-RSG</v>
      </c>
    </row>
    <row r="5" spans="1:13" ht="15" customHeight="1" x14ac:dyDescent="0.45">
      <c r="B5" s="6"/>
      <c r="E5" s="13">
        <f>658.88/1000</f>
        <v>0.65888000000000002</v>
      </c>
      <c r="G5" s="10">
        <f t="shared" si="0"/>
        <v>-0.65888000000000002</v>
      </c>
      <c r="K5" s="14" t="str">
        <f>IFERROR(VLOOKUP(H5,#REF!,2,FALSE)*C5,"")</f>
        <v/>
      </c>
      <c r="M5" s="3" t="str">
        <f>IFERROR(INDEX('North Europe'!$J:$J,MATCH('NE-Volumes'!$C5,'North Europe'!$B:$B,0)),"")</f>
        <v>ZNE-USW0-P-36-ANF-RSG</v>
      </c>
    </row>
    <row r="6" spans="1:13" ht="15" customHeight="1" x14ac:dyDescent="0.45">
      <c r="B6" s="6"/>
      <c r="E6" s="13">
        <f>993.86/1000</f>
        <v>0.99385999999999997</v>
      </c>
      <c r="G6" s="10">
        <f t="shared" si="0"/>
        <v>-0.99385999999999997</v>
      </c>
      <c r="K6" s="14" t="str">
        <f>IFERROR(VLOOKUP(H6,#REF!,2,FALSE)*C6,"")</f>
        <v/>
      </c>
      <c r="M6" s="3" t="str">
        <f>IFERROR(INDEX('North Europe'!$J:$J,MATCH('NE-Volumes'!$C6,'North Europe'!$B:$B,0)),"")</f>
        <v>ZNE-USW0-P-36-ANF-RSG</v>
      </c>
    </row>
    <row r="7" spans="1:13" ht="15.4" customHeight="1" x14ac:dyDescent="0.45">
      <c r="B7" s="6"/>
      <c r="E7" s="13">
        <v>0</v>
      </c>
      <c r="G7" s="10">
        <f t="shared" si="0"/>
        <v>0</v>
      </c>
      <c r="K7" s="14" t="str">
        <f>IFERROR(VLOOKUP(H7,#REF!,2,FALSE)*C7,"")</f>
        <v/>
      </c>
      <c r="M7" s="3" t="str">
        <f>IFERROR(INDEX('North Europe'!$J:$J,MATCH('NE-Volumes'!$C7,'North Europe'!$B:$B,0)),"")</f>
        <v>ZNE-USW0-P-36-ANF-RSG</v>
      </c>
    </row>
    <row r="8" spans="1:13" ht="15.4" customHeight="1" x14ac:dyDescent="0.45">
      <c r="B8" s="6"/>
      <c r="E8" s="13">
        <v>88.88</v>
      </c>
      <c r="G8" s="10">
        <f t="shared" si="0"/>
        <v>-88.88</v>
      </c>
      <c r="K8" s="14" t="str">
        <f>IFERROR(VLOOKUP(H8,#REF!,2,FALSE)*C8,"")</f>
        <v/>
      </c>
      <c r="M8" s="3" t="str">
        <f>IFERROR(INDEX('North Europe'!$J:$J,MATCH('NE-Volumes'!$C8,'North Europe'!$B:$B,0)),"")</f>
        <v>ZNE-USW0-P-36-ANF-RSG</v>
      </c>
    </row>
    <row r="9" spans="1:13" ht="15.4" customHeight="1" x14ac:dyDescent="0.45">
      <c r="B9" s="6"/>
      <c r="E9" s="13">
        <v>4.78</v>
      </c>
      <c r="G9" s="10">
        <f t="shared" si="0"/>
        <v>-4.78</v>
      </c>
      <c r="K9" s="14" t="str">
        <f>IFERROR(VLOOKUP(H9,#REF!,2,FALSE)*C9,"")</f>
        <v/>
      </c>
      <c r="M9" s="3" t="str">
        <f>IFERROR(INDEX('North Europe'!$J:$J,MATCH('NE-Volumes'!$C9,'North Europe'!$B:$B,0)),"")</f>
        <v>ZNE-USW0-P-36-ANF-RSG</v>
      </c>
    </row>
    <row r="10" spans="1:13" ht="15.4" customHeight="1" x14ac:dyDescent="0.45">
      <c r="B10" s="6"/>
      <c r="E10" s="13">
        <f>669.23/1000</f>
        <v>0.66922999999999999</v>
      </c>
      <c r="G10" s="10">
        <f t="shared" si="0"/>
        <v>-0.66922999999999999</v>
      </c>
      <c r="K10" s="14" t="str">
        <f>IFERROR(VLOOKUP(H10,#REF!,2,FALSE)*C10,"")</f>
        <v/>
      </c>
      <c r="M10" s="3" t="str">
        <f>IFERROR(INDEX('North Europe'!$J:$J,MATCH('NE-Volumes'!$C10,'North Europe'!$B:$B,0)),"")</f>
        <v>ZNE-USW0-P-36-ANF-RSG</v>
      </c>
    </row>
    <row r="11" spans="1:13" ht="15.4" customHeight="1" x14ac:dyDescent="0.45">
      <c r="B11" s="6"/>
      <c r="E11" s="13">
        <f>993.86/1000</f>
        <v>0.99385999999999997</v>
      </c>
      <c r="G11" s="10">
        <f t="shared" si="0"/>
        <v>-0.99385999999999997</v>
      </c>
      <c r="K11" s="14" t="str">
        <f>IFERROR(VLOOKUP(H11,#REF!,2,FALSE)*C11,"")</f>
        <v/>
      </c>
      <c r="M11" s="3" t="str">
        <f>IFERROR(INDEX('North Europe'!$J:$J,MATCH('NE-Volumes'!$C11,'North Europe'!$B:$B,0)),"")</f>
        <v>ZNE-USW0-P-36-ANF-RSG</v>
      </c>
    </row>
    <row r="12" spans="1:13" ht="15" customHeight="1" x14ac:dyDescent="0.45">
      <c r="B12" s="6"/>
      <c r="E12" s="13">
        <v>0</v>
      </c>
      <c r="G12" s="10">
        <f t="shared" si="0"/>
        <v>0</v>
      </c>
      <c r="K12" s="14" t="str">
        <f>IFERROR(VLOOKUP(H12,#REF!,2,FALSE)*C12,"")</f>
        <v/>
      </c>
      <c r="M12" s="3" t="str">
        <f>IFERROR(INDEX('North Europe'!$J:$J,MATCH('NE-Volumes'!$C12,'North Europe'!$B:$B,0)),"")</f>
        <v>ZNE-USW0-P-36-ANF-RSG</v>
      </c>
    </row>
    <row r="13" spans="1:13" ht="15" customHeight="1" x14ac:dyDescent="0.45">
      <c r="B13" s="6"/>
      <c r="E13" s="13">
        <v>89.84</v>
      </c>
      <c r="G13" s="10">
        <f t="shared" si="0"/>
        <v>-89.84</v>
      </c>
      <c r="K13" s="14" t="str">
        <f>IFERROR(VLOOKUP(H13,#REF!,2,FALSE)*C13,"")</f>
        <v/>
      </c>
      <c r="M13" s="3" t="str">
        <f>IFERROR(INDEX('North Europe'!$J:$J,MATCH('NE-Volumes'!$C13,'North Europe'!$B:$B,0)),"")</f>
        <v/>
      </c>
    </row>
    <row r="14" spans="1:13" ht="15.4" customHeight="1" x14ac:dyDescent="0.45">
      <c r="B14" s="6"/>
      <c r="E14" s="13">
        <v>4.78</v>
      </c>
      <c r="G14" s="10">
        <f t="shared" si="0"/>
        <v>-4.78</v>
      </c>
      <c r="K14" s="14" t="str">
        <f>IFERROR(VLOOKUP(H14,#REF!,2,FALSE)*C14,"")</f>
        <v/>
      </c>
      <c r="M14" s="3" t="str">
        <f>IFERROR(INDEX('North Europe'!$J:$J,MATCH('NE-Volumes'!$C14,'North Europe'!$B:$B,0)),"")</f>
        <v>ZNE-USW0-P-36-ANF-RSG</v>
      </c>
    </row>
    <row r="15" spans="1:13" ht="15.4" customHeight="1" x14ac:dyDescent="0.45">
      <c r="B15" s="6"/>
      <c r="E15" s="13">
        <f>669.23/1000</f>
        <v>0.66922999999999999</v>
      </c>
      <c r="G15" s="10">
        <f t="shared" si="0"/>
        <v>-0.66922999999999999</v>
      </c>
      <c r="K15" s="14" t="str">
        <f>IFERROR(VLOOKUP(H15,#REF!,2,FALSE)*C15,"")</f>
        <v/>
      </c>
      <c r="M15" s="3" t="str">
        <f>IFERROR(INDEX('North Europe'!$J:$J,MATCH('NE-Volumes'!$C15,'North Europe'!$B:$B,0)),"")</f>
        <v>ZNE-USW0-P-36-ANF-RSG</v>
      </c>
    </row>
    <row r="16" spans="1:13" ht="15.4" customHeight="1" x14ac:dyDescent="0.45">
      <c r="B16" s="6"/>
      <c r="E16" s="13">
        <v>23.88</v>
      </c>
      <c r="G16" s="10">
        <f t="shared" si="0"/>
        <v>-23.88</v>
      </c>
      <c r="K16" s="14" t="str">
        <f>IFERROR(VLOOKUP(H16,#REF!,2,FALSE)*C16,"")</f>
        <v/>
      </c>
      <c r="M16" s="3" t="str">
        <f>IFERROR(INDEX('North Europe'!$J:$J,MATCH('NE-Volumes'!$C16,'North Europe'!$B:$B,0)),"")</f>
        <v>ZNE-USW0-P-36-ANF-RSG</v>
      </c>
    </row>
    <row r="17" spans="2:16" ht="15.4" customHeight="1" x14ac:dyDescent="0.45">
      <c r="B17" s="6"/>
      <c r="E17" s="13">
        <v>0</v>
      </c>
      <c r="G17" s="10">
        <f t="shared" si="0"/>
        <v>0</v>
      </c>
      <c r="K17" s="14" t="str">
        <f>IFERROR(VLOOKUP(H17,#REF!,2,FALSE)*C17,"")</f>
        <v/>
      </c>
      <c r="M17" s="3" t="str">
        <f>IFERROR(INDEX('North Europe'!$J:$J,MATCH('NE-Volumes'!$C17,'North Europe'!$B:$B,0)),"")</f>
        <v>ZNE-USW0-P-36-ANF-RSG</v>
      </c>
    </row>
    <row r="18" spans="2:16" ht="15.4" customHeight="1" x14ac:dyDescent="0.45">
      <c r="B18" s="6"/>
      <c r="E18" s="13">
        <v>84.2</v>
      </c>
      <c r="G18" s="10">
        <f t="shared" si="0"/>
        <v>-84.2</v>
      </c>
      <c r="K18" s="14" t="str">
        <f>IFERROR(VLOOKUP(H18,#REF!,2,FALSE)*C18,"")</f>
        <v/>
      </c>
      <c r="M18" s="3" t="str">
        <f>IFERROR(INDEX('North Europe'!$J:$J,MATCH('NE-Volumes'!$C18,'North Europe'!$B:$B,0)),"")</f>
        <v>ZNE-USW0-P-36-ANF-RSG</v>
      </c>
    </row>
    <row r="19" spans="2:16" ht="15" customHeight="1" x14ac:dyDescent="0.45">
      <c r="B19" s="6"/>
      <c r="E19" s="13">
        <v>4.8499999999999996</v>
      </c>
      <c r="G19" s="10">
        <f t="shared" si="0"/>
        <v>-4.8499999999999996</v>
      </c>
      <c r="K19" s="14" t="str">
        <f>IFERROR(VLOOKUP(H19,#REF!,2,FALSE)*C19,"")</f>
        <v/>
      </c>
      <c r="M19" s="3" t="str">
        <f>IFERROR(INDEX('North Europe'!$J:$J,MATCH('NE-Volumes'!$C19,'North Europe'!$B:$B,0)),"")</f>
        <v>ZNE-USW0-P-36-ANF-RSG</v>
      </c>
    </row>
    <row r="20" spans="2:16" ht="15" customHeight="1" x14ac:dyDescent="0.45">
      <c r="B20" s="6"/>
      <c r="E20" s="13">
        <f>680.36/1000</f>
        <v>0.68035999999999996</v>
      </c>
      <c r="G20" s="10">
        <f t="shared" si="0"/>
        <v>-0.68035999999999996</v>
      </c>
      <c r="K20" s="14" t="str">
        <f>IFERROR(VLOOKUP(H20,#REF!,2,FALSE)*C20,"")</f>
        <v/>
      </c>
      <c r="M20" s="3" t="str">
        <f>IFERROR(INDEX('North Europe'!$J:$J,MATCH('NE-Volumes'!$C20,'North Europe'!$B:$B,0)),"")</f>
        <v>ZNE-USW0-P-36-ANF-RSG</v>
      </c>
      <c r="P20" s="8"/>
    </row>
    <row r="21" spans="2:16" ht="15.4" customHeight="1" x14ac:dyDescent="0.45">
      <c r="B21" s="6"/>
      <c r="E21" s="13">
        <v>23.36</v>
      </c>
      <c r="G21" s="10">
        <f t="shared" si="0"/>
        <v>-23.36</v>
      </c>
      <c r="K21" s="14" t="str">
        <f>IFERROR(VLOOKUP(H21,#REF!,2,FALSE)*C21,"")</f>
        <v/>
      </c>
      <c r="M21" s="3" t="str">
        <f>IFERROR(INDEX('North Europe'!$J:$J,MATCH('NE-Volumes'!$C21,'North Europe'!$B:$B,0)),"")</f>
        <v>ZNE-USW0-P-36-ANF-RSG</v>
      </c>
    </row>
    <row r="22" spans="2:16" ht="15.4" customHeight="1" x14ac:dyDescent="0.45">
      <c r="B22" s="6"/>
      <c r="E22" s="13">
        <v>0</v>
      </c>
      <c r="G22" s="10">
        <f t="shared" si="0"/>
        <v>0</v>
      </c>
      <c r="K22" s="14" t="str">
        <f>IFERROR(VLOOKUP(H22,#REF!,2,FALSE)*C22,"")</f>
        <v/>
      </c>
      <c r="M22" s="3" t="str">
        <f>IFERROR(INDEX('North Europe'!$J:$J,MATCH('NE-Volumes'!$C22,'North Europe'!$B:$B,0)),"")</f>
        <v>ZNE-USW0-P-36-ANF-RSG</v>
      </c>
    </row>
    <row r="23" spans="2:16" ht="15.4" customHeight="1" x14ac:dyDescent="0.45">
      <c r="B23" s="6"/>
      <c r="E23" s="13">
        <v>84.99</v>
      </c>
      <c r="G23" s="10">
        <f t="shared" si="0"/>
        <v>-84.99</v>
      </c>
      <c r="K23" s="14" t="str">
        <f>IFERROR(VLOOKUP(H23,#REF!,2,FALSE)*C23,"")</f>
        <v/>
      </c>
      <c r="M23" s="3" t="str">
        <f>IFERROR(INDEX('North Europe'!$J:$J,MATCH('NE-Volumes'!$C23,'North Europe'!$B:$B,0)),"")</f>
        <v>ZNE-USW0-P-36-ANF-RSG</v>
      </c>
    </row>
    <row r="24" spans="2:16" ht="15.4" customHeight="1" x14ac:dyDescent="0.45">
      <c r="B24" s="6"/>
      <c r="E24" s="13">
        <v>5.44</v>
      </c>
      <c r="G24" s="10">
        <f t="shared" si="0"/>
        <v>-5.44</v>
      </c>
      <c r="K24" s="14" t="str">
        <f>IFERROR(VLOOKUP(H24,#REF!,2,FALSE)*C24,"")</f>
        <v/>
      </c>
      <c r="M24" s="3" t="str">
        <f>IFERROR(INDEX('North Europe'!$J:$J,MATCH('NE-Volumes'!$C24,'North Europe'!$B:$B,0)),"")</f>
        <v>ZNE-USW0-P-36-ANF-RSG</v>
      </c>
    </row>
    <row r="25" spans="2:16" ht="15" customHeight="1" x14ac:dyDescent="0.45">
      <c r="B25" s="6"/>
      <c r="E25" s="13">
        <f>797.09/1000</f>
        <v>0.79709000000000008</v>
      </c>
      <c r="G25" s="10">
        <f t="shared" si="0"/>
        <v>-0.79709000000000008</v>
      </c>
      <c r="K25" s="14" t="str">
        <f>IFERROR(VLOOKUP(H25,#REF!,2,FALSE)*C25,"")</f>
        <v/>
      </c>
      <c r="M25" s="3" t="str">
        <f>IFERROR(INDEX('North Europe'!$J:$J,MATCH('NE-Volumes'!$C25,'North Europe'!$B:$B,0)),"")</f>
        <v>ZNE-USW0-P-36-ANF-RSG</v>
      </c>
    </row>
    <row r="26" spans="2:16" ht="15" customHeight="1" x14ac:dyDescent="0.45">
      <c r="B26" s="6"/>
      <c r="E26" s="13">
        <v>23.36</v>
      </c>
      <c r="G26" s="10">
        <f t="shared" si="0"/>
        <v>-23.36</v>
      </c>
      <c r="K26" s="14" t="str">
        <f>IFERROR(VLOOKUP(H26,#REF!,2,FALSE)*C26,"")</f>
        <v/>
      </c>
      <c r="M26" s="3" t="str">
        <f>IFERROR(INDEX('North Europe'!$J:$J,MATCH('NE-Volumes'!$C26,'North Europe'!$B:$B,0)),"")</f>
        <v>ZNE-USW0-P-36-ANF-RSG</v>
      </c>
    </row>
    <row r="27" spans="2:16" ht="15.4" customHeight="1" x14ac:dyDescent="0.45">
      <c r="B27" s="6"/>
      <c r="E27" s="13">
        <v>0</v>
      </c>
      <c r="G27" s="10">
        <f t="shared" si="0"/>
        <v>0</v>
      </c>
      <c r="K27" s="14" t="str">
        <f>IFERROR(VLOOKUP(H27,#REF!,2,FALSE)*C27,"")</f>
        <v/>
      </c>
      <c r="M27" s="3" t="str">
        <f>IFERROR(INDEX('North Europe'!$J:$J,MATCH('NE-Volumes'!$C27,'North Europe'!$B:$B,0)),"")</f>
        <v>ZNE-USW0-P-36-ANF-RSG</v>
      </c>
    </row>
    <row r="28" spans="2:16" ht="15.4" customHeight="1" x14ac:dyDescent="0.45">
      <c r="B28" s="6"/>
      <c r="E28" s="13">
        <v>85.34</v>
      </c>
      <c r="G28" s="10">
        <f t="shared" si="0"/>
        <v>-85.34</v>
      </c>
      <c r="K28" s="14" t="str">
        <f>IFERROR(VLOOKUP(H28,#REF!,2,FALSE)*C28,"")</f>
        <v/>
      </c>
      <c r="M28" s="3" t="str">
        <f>IFERROR(INDEX('North Europe'!$J:$J,MATCH('NE-Volumes'!$C28,'North Europe'!$B:$B,0)),"")</f>
        <v>ZNE-USW0-P-36-ANF-RSG</v>
      </c>
    </row>
    <row r="29" spans="2:16" ht="15.4" customHeight="1" x14ac:dyDescent="0.45">
      <c r="B29" s="6"/>
      <c r="E29" s="13">
        <v>5.44</v>
      </c>
      <c r="G29" s="10">
        <f t="shared" si="0"/>
        <v>-5.44</v>
      </c>
      <c r="K29" s="14" t="str">
        <f>IFERROR(VLOOKUP(H29,#REF!,2,FALSE)*C29,"")</f>
        <v/>
      </c>
      <c r="M29" s="3" t="str">
        <f>IFERROR(INDEX('North Europe'!$J:$J,MATCH('NE-Volumes'!$C29,'North Europe'!$B:$B,0)),"")</f>
        <v>ZNE-USW0-P-36-ANF-RSG</v>
      </c>
    </row>
    <row r="30" spans="2:16" ht="15.4" customHeight="1" x14ac:dyDescent="0.45">
      <c r="B30" s="6"/>
      <c r="E30" s="13">
        <f>800.71/1000</f>
        <v>0.80071000000000003</v>
      </c>
      <c r="G30" s="10">
        <f t="shared" si="0"/>
        <v>-0.80071000000000003</v>
      </c>
      <c r="K30" s="14" t="str">
        <f>IFERROR(VLOOKUP(H30,#REF!,2,FALSE)*C30,"")</f>
        <v/>
      </c>
      <c r="M30" s="3" t="str">
        <f>IFERROR(INDEX('North Europe'!$J:$J,MATCH('NE-Volumes'!$C30,'North Europe'!$B:$B,0)),"")</f>
        <v>ZNE-USW0-P-36-ANF-RSG</v>
      </c>
    </row>
    <row r="31" spans="2:16" ht="15" customHeight="1" x14ac:dyDescent="0.45">
      <c r="B31" s="6"/>
      <c r="E31" s="13">
        <v>23.32</v>
      </c>
      <c r="G31" s="10">
        <f t="shared" si="0"/>
        <v>-23.32</v>
      </c>
      <c r="K31" s="14" t="str">
        <f>IFERROR(VLOOKUP(H31,#REF!,2,FALSE)*C31,"")</f>
        <v/>
      </c>
      <c r="M31" s="3" t="str">
        <f>IFERROR(INDEX('North Europe'!$J:$J,MATCH('NE-Volumes'!$C31,'North Europe'!$B:$B,0)),"")</f>
        <v>ZNE-USW0-P-36-ANF-RSG</v>
      </c>
    </row>
    <row r="32" spans="2:16" ht="15" customHeight="1" x14ac:dyDescent="0.45">
      <c r="B32" s="6"/>
      <c r="E32" s="13">
        <f>614.86/1024</f>
        <v>0.60044921875000001</v>
      </c>
      <c r="G32" s="10">
        <f t="shared" si="0"/>
        <v>-0.60044921875000001</v>
      </c>
      <c r="K32" s="14" t="str">
        <f>IFERROR(VLOOKUP(H32,#REF!,2,FALSE)*C32,"")</f>
        <v/>
      </c>
      <c r="M32" s="3" t="str">
        <f>IFERROR(INDEX('North Europe'!$J:$J,MATCH('NE-Volumes'!$C32,'North Europe'!$B:$B,0)),"")</f>
        <v>ZNE-USW0-P-36-ANF-RSG</v>
      </c>
    </row>
    <row r="33" spans="2:13" ht="15.4" customHeight="1" x14ac:dyDescent="0.45">
      <c r="B33" s="6"/>
      <c r="E33" s="13">
        <v>73.22</v>
      </c>
      <c r="G33" s="10">
        <f t="shared" si="0"/>
        <v>-73.22</v>
      </c>
      <c r="K33" s="14" t="str">
        <f>IFERROR(VLOOKUP(H33,#REF!,2,FALSE)*C33,"")</f>
        <v/>
      </c>
      <c r="M33" s="3" t="str">
        <f>IFERROR(INDEX('North Europe'!$J:$J,MATCH('NE-Volumes'!$C33,'North Europe'!$B:$B,0)),"")</f>
        <v>ZNE-USW0-P-36-ANF-RSG</v>
      </c>
    </row>
    <row r="34" spans="2:13" ht="15.4" customHeight="1" x14ac:dyDescent="0.45">
      <c r="B34" s="6"/>
      <c r="E34" s="13">
        <v>5.44</v>
      </c>
      <c r="G34" s="10">
        <f t="shared" ref="G34:G65" si="1">C34-E34</f>
        <v>-5.44</v>
      </c>
      <c r="K34" s="14" t="str">
        <f>IFERROR(VLOOKUP(H34,#REF!,2,FALSE)*C34,"")</f>
        <v/>
      </c>
      <c r="M34" s="3" t="str">
        <f>IFERROR(INDEX('North Europe'!$J:$J,MATCH('NE-Volumes'!$C34,'North Europe'!$B:$B,0)),"")</f>
        <v>ZNE-USW0-P-36-ANF-RSG</v>
      </c>
    </row>
    <row r="35" spans="2:13" ht="15.4" customHeight="1" x14ac:dyDescent="0.45">
      <c r="B35" s="6"/>
      <c r="E35" s="13">
        <f>878.86/1024</f>
        <v>0.85826171875000001</v>
      </c>
      <c r="G35" s="10">
        <f t="shared" si="1"/>
        <v>-0.85826171875000001</v>
      </c>
      <c r="K35" s="14" t="str">
        <f>IFERROR(VLOOKUP(H35,#REF!,2,FALSE)*C35,"")</f>
        <v/>
      </c>
      <c r="M35" s="3" t="str">
        <f>IFERROR(INDEX('North Europe'!$J:$J,MATCH('NE-Volumes'!$C35,'North Europe'!$B:$B,0)),"")</f>
        <v>ZNE-USW0-P-36-ANF-RSG</v>
      </c>
    </row>
    <row r="36" spans="2:13" ht="15.4" customHeight="1" x14ac:dyDescent="0.45">
      <c r="B36" s="6"/>
      <c r="E36" s="13">
        <v>23.42</v>
      </c>
      <c r="G36" s="10">
        <f t="shared" si="1"/>
        <v>-23.42</v>
      </c>
      <c r="K36" s="14" t="str">
        <f>IFERROR(VLOOKUP(H36,#REF!,2,FALSE)*C36,"")</f>
        <v/>
      </c>
      <c r="M36" s="3" t="str">
        <f>IFERROR(INDEX('North Europe'!$J:$J,MATCH('NE-Volumes'!$C36,'North Europe'!$B:$B,0)),"")</f>
        <v>ZNE-USW0-P-36-ANF-RSG</v>
      </c>
    </row>
    <row r="37" spans="2:13" ht="15" customHeight="1" x14ac:dyDescent="0.45">
      <c r="B37" s="6"/>
      <c r="E37" s="13">
        <v>4.66</v>
      </c>
      <c r="G37" s="10">
        <f t="shared" si="1"/>
        <v>-4.66</v>
      </c>
      <c r="K37" s="14" t="str">
        <f>IFERROR(VLOOKUP(H37,#REF!,2,FALSE)*C37,"")</f>
        <v/>
      </c>
      <c r="M37" s="3" t="str">
        <f>IFERROR(INDEX('North Europe'!$J:$J,MATCH('NE-Volumes'!$C37,'North Europe'!$B:$B,0)),"")</f>
        <v>ZNE-USW0-P-36-ANF-RSG</v>
      </c>
    </row>
    <row r="38" spans="2:13" ht="15" customHeight="1" x14ac:dyDescent="0.45">
      <c r="B38" s="6"/>
      <c r="E38" s="13">
        <v>72.27</v>
      </c>
      <c r="G38" s="10">
        <f t="shared" si="1"/>
        <v>-72.27</v>
      </c>
      <c r="K38" s="14" t="str">
        <f>IFERROR(VLOOKUP(H38,#REF!,2,FALSE)*C38,"")</f>
        <v/>
      </c>
      <c r="M38" s="3" t="str">
        <f>IFERROR(INDEX('North Europe'!$J:$J,MATCH('NE-Volumes'!$C38,'North Europe'!$B:$B,0)),"")</f>
        <v>ZNE-USW0-P-36-ANF-RSG</v>
      </c>
    </row>
    <row r="39" spans="2:13" ht="15.4" customHeight="1" x14ac:dyDescent="0.45">
      <c r="B39" s="6"/>
      <c r="E39" s="13">
        <v>5.54</v>
      </c>
      <c r="G39" s="10">
        <f t="shared" si="1"/>
        <v>-5.54</v>
      </c>
      <c r="K39" s="14" t="str">
        <f>IFERROR(VLOOKUP(H39,#REF!,2,FALSE)*C39,"")</f>
        <v/>
      </c>
      <c r="M39" s="3" t="str">
        <f>IFERROR(INDEX('North Europe'!$J:$J,MATCH('NE-Volumes'!$C39,'North Europe'!$B:$B,0)),"")</f>
        <v>ZNE-USW0-P-36-ANF-RSG</v>
      </c>
    </row>
    <row r="40" spans="2:13" ht="15.4" customHeight="1" x14ac:dyDescent="0.45">
      <c r="B40" s="6"/>
      <c r="E40" s="13">
        <f>1014.47/1024</f>
        <v>0.99069335937500003</v>
      </c>
      <c r="G40" s="10">
        <f t="shared" si="1"/>
        <v>-0.99069335937500003</v>
      </c>
      <c r="K40" s="14" t="str">
        <f>IFERROR(VLOOKUP(H40,#REF!,2,FALSE)*C40,"")</f>
        <v/>
      </c>
      <c r="M40" s="3" t="str">
        <f>IFERROR(INDEX('North Europe'!$J:$J,MATCH('NE-Volumes'!$C40,'North Europe'!$B:$B,0)),"")</f>
        <v>ZNE-USW0-P-36-ANF-RSG</v>
      </c>
    </row>
    <row r="41" spans="2:13" ht="15.4" customHeight="1" x14ac:dyDescent="0.45">
      <c r="B41" s="6"/>
      <c r="E41" s="13">
        <v>23.42</v>
      </c>
      <c r="G41" s="10">
        <f t="shared" si="1"/>
        <v>-23.42</v>
      </c>
      <c r="K41" s="14" t="str">
        <f>IFERROR(VLOOKUP(H41,#REF!,2,FALSE)*C41,"")</f>
        <v/>
      </c>
      <c r="M41" s="3" t="str">
        <f>IFERROR(INDEX('North Europe'!$J:$J,MATCH('NE-Volumes'!$C41,'North Europe'!$B:$B,0)),"")</f>
        <v>ZNE-USW0-P-36-ANF-RSG</v>
      </c>
    </row>
    <row r="42" spans="2:13" ht="15.4" customHeight="1" x14ac:dyDescent="0.45">
      <c r="B42" s="6"/>
      <c r="E42" s="13">
        <v>4.6500000000000004</v>
      </c>
      <c r="G42" s="10">
        <f t="shared" si="1"/>
        <v>-4.6500000000000004</v>
      </c>
      <c r="K42" s="14" t="str">
        <f>IFERROR(VLOOKUP(H42,#REF!,2,FALSE)*C42,"")</f>
        <v/>
      </c>
      <c r="M42" s="3" t="str">
        <f>IFERROR(INDEX('North Europe'!$J:$J,MATCH('NE-Volumes'!$C42,'North Europe'!$B:$B,0)),"")</f>
        <v>ZNE-USW0-P-36-ANF-RSG</v>
      </c>
    </row>
    <row r="43" spans="2:13" ht="15" customHeight="1" x14ac:dyDescent="0.45">
      <c r="B43" s="6"/>
      <c r="E43" s="13">
        <v>72.319999999999993</v>
      </c>
      <c r="G43" s="10">
        <f t="shared" si="1"/>
        <v>-72.319999999999993</v>
      </c>
      <c r="K43" s="14" t="str">
        <f>IFERROR(VLOOKUP(H43,#REF!,2,FALSE)*C43,"")</f>
        <v/>
      </c>
      <c r="M43" s="3" t="str">
        <f>IFERROR(INDEX('North Europe'!$J:$J,MATCH('NE-Volumes'!$C43,'North Europe'!$B:$B,0)),"")</f>
        <v>ZNE-USW0-P-36-ANF-RSG</v>
      </c>
    </row>
    <row r="44" spans="2:13" ht="15" customHeight="1" x14ac:dyDescent="0.45">
      <c r="B44" s="6"/>
      <c r="E44" s="13">
        <v>5.56</v>
      </c>
      <c r="G44" s="10">
        <f t="shared" si="1"/>
        <v>-5.56</v>
      </c>
      <c r="K44" s="14" t="str">
        <f>IFERROR(VLOOKUP(H44,#REF!,2,FALSE)*C44,"")</f>
        <v/>
      </c>
      <c r="M44" s="3" t="str">
        <f>IFERROR(INDEX('North Europe'!$J:$J,MATCH('NE-Volumes'!$C44,'North Europe'!$B:$B,0)),"")</f>
        <v>ZNE-USW0-P-36-ANF-RSG</v>
      </c>
    </row>
    <row r="45" spans="2:13" ht="15.4" customHeight="1" x14ac:dyDescent="0.45">
      <c r="B45" s="6"/>
      <c r="E45" s="13">
        <v>1.04</v>
      </c>
      <c r="G45" s="10">
        <f t="shared" si="1"/>
        <v>-1.04</v>
      </c>
      <c r="K45" s="14" t="str">
        <f>IFERROR(VLOOKUP(H45,#REF!,2,FALSE)*C45,"")</f>
        <v/>
      </c>
      <c r="M45" s="3" t="str">
        <f>IFERROR(INDEX('North Europe'!$J:$J,MATCH('NE-Volumes'!$C45,'North Europe'!$B:$B,0)),"")</f>
        <v>ZNE-USW0-P-36-ANF-RSG</v>
      </c>
    </row>
    <row r="46" spans="2:13" ht="15.4" customHeight="1" x14ac:dyDescent="0.45">
      <c r="B46" s="6"/>
      <c r="E46" s="13">
        <v>24</v>
      </c>
      <c r="G46" s="10">
        <f t="shared" si="1"/>
        <v>-24</v>
      </c>
      <c r="K46" s="14" t="str">
        <f>IFERROR(VLOOKUP(H46,#REF!,2,FALSE)*C46,"")</f>
        <v/>
      </c>
      <c r="M46" s="3" t="str">
        <f>IFERROR(INDEX('North Europe'!$J:$J,MATCH('NE-Volumes'!$C46,'North Europe'!$B:$B,0)),"")</f>
        <v>ZNE-USW0-P-36-ANF-RSG</v>
      </c>
    </row>
    <row r="47" spans="2:13" ht="15.4" customHeight="1" x14ac:dyDescent="0.45">
      <c r="B47" s="6"/>
      <c r="E47" s="13">
        <v>4.59</v>
      </c>
      <c r="G47" s="10">
        <f t="shared" si="1"/>
        <v>-4.59</v>
      </c>
      <c r="K47" s="14" t="str">
        <f>IFERROR(VLOOKUP(H47,#REF!,2,FALSE)*C47,"")</f>
        <v/>
      </c>
      <c r="M47" s="3" t="str">
        <f>IFERROR(INDEX('North Europe'!$J:$J,MATCH('NE-Volumes'!$C47,'North Europe'!$B:$B,0)),"")</f>
        <v>ZNE-USW0-P-36-ANF-RSG</v>
      </c>
    </row>
    <row r="48" spans="2:13" ht="15.4" customHeight="1" x14ac:dyDescent="0.45">
      <c r="B48" s="6"/>
      <c r="E48" s="13">
        <v>72.739999999999995</v>
      </c>
      <c r="G48" s="10">
        <f t="shared" si="1"/>
        <v>-72.739999999999995</v>
      </c>
      <c r="K48" s="14" t="str">
        <f>IFERROR(VLOOKUP(H48,#REF!,2,FALSE)*C48,"")</f>
        <v/>
      </c>
      <c r="M48" s="3" t="str">
        <f>IFERROR(INDEX('North Europe'!$J:$J,MATCH('NE-Volumes'!$C48,'North Europe'!$B:$B,0)),"")</f>
        <v>ZNE-USW0-P-36-ANF-RSG</v>
      </c>
    </row>
    <row r="49" spans="2:13" ht="15" customHeight="1" x14ac:dyDescent="0.45">
      <c r="B49" s="6"/>
      <c r="E49" s="13">
        <v>5.57</v>
      </c>
      <c r="G49" s="10">
        <f t="shared" si="1"/>
        <v>-5.57</v>
      </c>
      <c r="K49" s="14" t="str">
        <f>IFERROR(VLOOKUP(H49,#REF!,2,FALSE)*C49,"")</f>
        <v/>
      </c>
      <c r="M49" s="3" t="str">
        <f>IFERROR(INDEX('North Europe'!$J:$J,MATCH('NE-Volumes'!$C49,'North Europe'!$B:$B,0)),"")</f>
        <v>ZNE-USW0-P-36-ANF-RSG</v>
      </c>
    </row>
    <row r="50" spans="2:13" ht="15" customHeight="1" x14ac:dyDescent="0.45">
      <c r="B50" s="6"/>
      <c r="E50" s="13">
        <v>1.92</v>
      </c>
      <c r="G50" s="10">
        <f t="shared" si="1"/>
        <v>-1.92</v>
      </c>
      <c r="K50" s="14" t="str">
        <f>IFERROR(VLOOKUP(H50,#REF!,2,FALSE)*C50,"")</f>
        <v/>
      </c>
      <c r="M50" s="3" t="str">
        <f>IFERROR(INDEX('North Europe'!$J:$J,MATCH('NE-Volumes'!$C50,'North Europe'!$B:$B,0)),"")</f>
        <v>ZNE-USW0-P-36-ANF-RSG</v>
      </c>
    </row>
    <row r="51" spans="2:13" ht="15.4" customHeight="1" x14ac:dyDescent="0.45">
      <c r="B51" s="6"/>
      <c r="E51" s="13">
        <v>24.1</v>
      </c>
      <c r="G51" s="10">
        <f t="shared" si="1"/>
        <v>-24.1</v>
      </c>
      <c r="K51" s="14" t="str">
        <f>IFERROR(VLOOKUP(H51,#REF!,2,FALSE)*C51,"")</f>
        <v/>
      </c>
      <c r="M51" s="3" t="str">
        <f>IFERROR(INDEX('North Europe'!$J:$J,MATCH('NE-Volumes'!$C51,'North Europe'!$B:$B,0)),"")</f>
        <v>ZNE-USW0-P-36-ANF-RSG</v>
      </c>
    </row>
    <row r="52" spans="2:13" ht="15.4" customHeight="1" x14ac:dyDescent="0.45">
      <c r="B52" s="6"/>
      <c r="E52" s="13">
        <v>4.4400000000000004</v>
      </c>
      <c r="G52" s="10">
        <f t="shared" si="1"/>
        <v>-4.4400000000000004</v>
      </c>
      <c r="K52" s="14" t="str">
        <f>IFERROR(VLOOKUP(H52,#REF!,2,FALSE)*C52,"")</f>
        <v/>
      </c>
      <c r="M52" s="3" t="str">
        <f>IFERROR(INDEX('North Europe'!$J:$J,MATCH('NE-Volumes'!$C52,'North Europe'!$B:$B,0)),"")</f>
        <v>ZNE-USW0-P-36-ANF-RSG</v>
      </c>
    </row>
    <row r="53" spans="2:13" ht="15.4" customHeight="1" x14ac:dyDescent="0.45">
      <c r="B53" s="6"/>
      <c r="E53" s="13">
        <v>73.12</v>
      </c>
      <c r="G53" s="10">
        <f t="shared" si="1"/>
        <v>-73.12</v>
      </c>
      <c r="K53" s="14" t="str">
        <f>IFERROR(VLOOKUP(H53,#REF!,2,FALSE)*C53,"")</f>
        <v/>
      </c>
      <c r="M53" s="3" t="str">
        <f>IFERROR(INDEX('North Europe'!$J:$J,MATCH('NE-Volumes'!$C53,'North Europe'!$B:$B,0)),"")</f>
        <v>ZNE-USW0-P-36-ANF-RSG</v>
      </c>
    </row>
    <row r="54" spans="2:13" ht="15.4" customHeight="1" x14ac:dyDescent="0.45">
      <c r="B54" s="6"/>
      <c r="E54" s="13">
        <v>5.57</v>
      </c>
      <c r="G54" s="10">
        <f t="shared" si="1"/>
        <v>-5.57</v>
      </c>
      <c r="K54" s="14" t="str">
        <f>IFERROR(VLOOKUP(H54,#REF!,2,FALSE)*C54,"")</f>
        <v/>
      </c>
      <c r="M54" s="3" t="str">
        <f>IFERROR(INDEX('North Europe'!$J:$J,MATCH('NE-Volumes'!$C54,'North Europe'!$B:$B,0)),"")</f>
        <v>ZNE-USW0-P-36-ANF-RSG</v>
      </c>
    </row>
    <row r="55" spans="2:13" ht="15" customHeight="1" x14ac:dyDescent="0.45">
      <c r="B55" s="6"/>
      <c r="E55" s="13">
        <v>2.0299999999999998</v>
      </c>
      <c r="G55" s="10">
        <f t="shared" si="1"/>
        <v>-2.0299999999999998</v>
      </c>
      <c r="K55" s="14" t="str">
        <f>IFERROR(VLOOKUP(H55,#REF!,2,FALSE)*C55,"")</f>
        <v/>
      </c>
      <c r="M55" s="3" t="str">
        <f>IFERROR(INDEX('North Europe'!$J:$J,MATCH('NE-Volumes'!$C55,'North Europe'!$B:$B,0)),"")</f>
        <v>ZNE-USW0-P-36-ANF-RSG</v>
      </c>
    </row>
    <row r="56" spans="2:13" ht="15" customHeight="1" x14ac:dyDescent="0.45">
      <c r="B56" s="6"/>
      <c r="E56" s="13">
        <v>24.8</v>
      </c>
      <c r="G56" s="10">
        <f t="shared" si="1"/>
        <v>-24.8</v>
      </c>
      <c r="K56" s="14" t="str">
        <f>IFERROR(VLOOKUP(H56,#REF!,2,FALSE)*C56,"")</f>
        <v/>
      </c>
      <c r="M56" s="3" t="str">
        <f>IFERROR(INDEX('North Europe'!$J:$J,MATCH('NE-Volumes'!$C56,'North Europe'!$B:$B,0)),"")</f>
        <v>ZNE-USW0-P-36-ANF-RSG</v>
      </c>
    </row>
    <row r="57" spans="2:13" ht="15.4" customHeight="1" x14ac:dyDescent="0.45">
      <c r="B57" s="6"/>
      <c r="E57" s="13">
        <v>4.4400000000000004</v>
      </c>
      <c r="G57" s="10">
        <f t="shared" si="1"/>
        <v>-4.4400000000000004</v>
      </c>
      <c r="K57" s="14" t="str">
        <f>IFERROR(VLOOKUP(H57,#REF!,2,FALSE)*C57,"")</f>
        <v/>
      </c>
      <c r="M57" s="3" t="str">
        <f>IFERROR(INDEX('North Europe'!$J:$J,MATCH('NE-Volumes'!$C57,'North Europe'!$B:$B,0)),"")</f>
        <v>ZNE-USW0-P-36-ANF-RSG</v>
      </c>
    </row>
    <row r="58" spans="2:13" ht="15.4" customHeight="1" x14ac:dyDescent="0.45">
      <c r="B58" s="6"/>
      <c r="E58" s="13">
        <v>76.569999999999993</v>
      </c>
      <c r="G58" s="10">
        <f t="shared" si="1"/>
        <v>-76.569999999999993</v>
      </c>
      <c r="K58" s="14" t="str">
        <f>IFERROR(VLOOKUP(H58,#REF!,2,FALSE)*C58,"")</f>
        <v/>
      </c>
      <c r="M58" s="3" t="str">
        <f>IFERROR(INDEX('North Europe'!$J:$J,MATCH('NE-Volumes'!$C58,'North Europe'!$B:$B,0)),"")</f>
        <v>ZNE-USW0-P-36-ANF-RSG</v>
      </c>
    </row>
    <row r="59" spans="2:13" ht="15.4" customHeight="1" x14ac:dyDescent="0.45">
      <c r="B59" s="6"/>
      <c r="E59" s="13">
        <v>5.55</v>
      </c>
      <c r="G59" s="10">
        <f t="shared" si="1"/>
        <v>-5.55</v>
      </c>
      <c r="K59" s="14" t="str">
        <f>IFERROR(VLOOKUP(H59,#REF!,2,FALSE)*C59,"")</f>
        <v/>
      </c>
      <c r="M59" s="3" t="str">
        <f>IFERROR(INDEX('North Europe'!$J:$J,MATCH('NE-Volumes'!$C59,'North Europe'!$B:$B,0)),"")</f>
        <v>ZNE-USW0-P-36-ANF-RSG</v>
      </c>
    </row>
    <row r="60" spans="2:13" ht="15.4" customHeight="1" x14ac:dyDescent="0.45">
      <c r="B60" s="6"/>
      <c r="E60" s="13">
        <v>2.17</v>
      </c>
      <c r="G60" s="10">
        <f t="shared" si="1"/>
        <v>-2.17</v>
      </c>
      <c r="K60" s="14" t="str">
        <f>IFERROR(VLOOKUP(H60,#REF!,2,FALSE)*C60,"")</f>
        <v/>
      </c>
      <c r="M60" s="3" t="str">
        <f>IFERROR(INDEX('North Europe'!$J:$J,MATCH('NE-Volumes'!$C60,'North Europe'!$B:$B,0)),"")</f>
        <v>ZNE-USW0-P-36-ANF-RSG</v>
      </c>
    </row>
    <row r="61" spans="2:13" ht="15" customHeight="1" x14ac:dyDescent="0.45">
      <c r="B61" s="6"/>
      <c r="E61" s="13">
        <v>24.62</v>
      </c>
      <c r="G61" s="10">
        <f t="shared" si="1"/>
        <v>-24.62</v>
      </c>
      <c r="K61" s="14" t="str">
        <f>IFERROR(VLOOKUP(H61,#REF!,2,FALSE)*C61,"")</f>
        <v/>
      </c>
      <c r="M61" s="3" t="str">
        <f>IFERROR(INDEX('North Europe'!$J:$J,MATCH('NE-Volumes'!$C61,'North Europe'!$B:$B,0)),"")</f>
        <v>ZNE-USW0-P-36-ANF-RSG</v>
      </c>
    </row>
    <row r="62" spans="2:13" ht="15" customHeight="1" x14ac:dyDescent="0.45">
      <c r="B62" s="6"/>
      <c r="E62" s="13">
        <v>4.46</v>
      </c>
      <c r="G62" s="10">
        <f t="shared" si="1"/>
        <v>-4.46</v>
      </c>
      <c r="K62" s="14" t="str">
        <f>IFERROR(VLOOKUP(H62,#REF!,2,FALSE)*C62,"")</f>
        <v/>
      </c>
      <c r="M62" s="3" t="str">
        <f>IFERROR(INDEX('North Europe'!$J:$J,MATCH('NE-Volumes'!$C62,'North Europe'!$B:$B,0)),"")</f>
        <v>ZNE-USW0-P-36-ANF-RSG</v>
      </c>
    </row>
    <row r="63" spans="2:13" ht="15.4" customHeight="1" x14ac:dyDescent="0.45">
      <c r="B63" s="6"/>
      <c r="E63" s="13">
        <v>77.900000000000006</v>
      </c>
      <c r="G63" s="10">
        <f t="shared" si="1"/>
        <v>-77.900000000000006</v>
      </c>
      <c r="K63" s="14" t="str">
        <f>IFERROR(VLOOKUP(H63,#REF!,2,FALSE)*C63,"")</f>
        <v/>
      </c>
      <c r="M63" s="3" t="str">
        <f>IFERROR(INDEX('North Europe'!$J:$J,MATCH('NE-Volumes'!$C63,'North Europe'!$B:$B,0)),"")</f>
        <v>ZNE-USW0-P-36-ANF-RSG</v>
      </c>
    </row>
    <row r="64" spans="2:13" ht="15.4" customHeight="1" x14ac:dyDescent="0.45">
      <c r="B64" s="6"/>
      <c r="E64" s="13">
        <v>5.56</v>
      </c>
      <c r="G64" s="10">
        <f t="shared" si="1"/>
        <v>-5.56</v>
      </c>
      <c r="K64" s="14" t="str">
        <f>IFERROR(VLOOKUP(H64,#REF!,2,FALSE)*C64,"")</f>
        <v/>
      </c>
      <c r="M64" s="3" t="str">
        <f>IFERROR(INDEX('North Europe'!$J:$J,MATCH('NE-Volumes'!$C64,'North Europe'!$B:$B,0)),"")</f>
        <v>ZNE-USW0-P-36-ANF-RSG</v>
      </c>
    </row>
    <row r="65" spans="2:13" ht="15.4" customHeight="1" x14ac:dyDescent="0.45">
      <c r="B65" s="6"/>
      <c r="E65" s="13">
        <v>2.2000000000000002</v>
      </c>
      <c r="G65" s="10">
        <f t="shared" si="1"/>
        <v>-2.2000000000000002</v>
      </c>
      <c r="K65" s="14" t="str">
        <f>IFERROR(VLOOKUP(H65,#REF!,2,FALSE)*C65,"")</f>
        <v/>
      </c>
      <c r="M65" s="3" t="str">
        <f>IFERROR(INDEX('North Europe'!$J:$J,MATCH('NE-Volumes'!$C65,'North Europe'!$B:$B,0)),"")</f>
        <v>ZNE-USW0-P-36-ANF-RSG</v>
      </c>
    </row>
    <row r="66" spans="2:13" ht="15.4" customHeight="1" x14ac:dyDescent="0.45">
      <c r="B66" s="6"/>
      <c r="E66" s="13">
        <v>23.6</v>
      </c>
      <c r="G66" s="10">
        <f t="shared" ref="G66:G129" si="2">C66-E66</f>
        <v>-23.6</v>
      </c>
      <c r="K66" s="14" t="str">
        <f>IFERROR(VLOOKUP(H66,#REF!,2,FALSE)*C66,"")</f>
        <v/>
      </c>
      <c r="M66" s="3" t="str">
        <f>IFERROR(INDEX('North Europe'!$J:$J,MATCH('NE-Volumes'!$C66,'North Europe'!$B:$B,0)),"")</f>
        <v>ZNE-USW0-P-36-ANF-RSG</v>
      </c>
    </row>
    <row r="67" spans="2:13" ht="15" customHeight="1" x14ac:dyDescent="0.45">
      <c r="B67" s="6"/>
      <c r="E67" s="13">
        <v>5.21</v>
      </c>
      <c r="G67" s="10">
        <f t="shared" si="2"/>
        <v>-5.21</v>
      </c>
      <c r="K67" s="14" t="str">
        <f>IFERROR(VLOOKUP(H67,#REF!,2,FALSE)*C67,"")</f>
        <v/>
      </c>
      <c r="M67" s="3" t="str">
        <f>IFERROR(INDEX('North Europe'!$J:$J,MATCH('NE-Volumes'!$C67,'North Europe'!$B:$B,0)),"")</f>
        <v>ZNE-USW0-P-36-ANF-RSG</v>
      </c>
    </row>
    <row r="68" spans="2:13" ht="15" customHeight="1" x14ac:dyDescent="0.45">
      <c r="B68" s="6"/>
      <c r="E68" s="13">
        <v>76.84</v>
      </c>
      <c r="G68" s="10">
        <f t="shared" si="2"/>
        <v>-76.84</v>
      </c>
      <c r="K68" s="14" t="str">
        <f>IFERROR(VLOOKUP(H68,#REF!,2,FALSE)*C68,"")</f>
        <v/>
      </c>
      <c r="M68" s="3" t="str">
        <f>IFERROR(INDEX('North Europe'!$J:$J,MATCH('NE-Volumes'!$C68,'North Europe'!$B:$B,0)),"")</f>
        <v>ZNE-USW0-P-36-ANF-RSG</v>
      </c>
    </row>
    <row r="69" spans="2:13" ht="15.4" customHeight="1" x14ac:dyDescent="0.45">
      <c r="B69" s="6"/>
      <c r="E69" s="13">
        <v>5.57</v>
      </c>
      <c r="G69" s="10">
        <f t="shared" si="2"/>
        <v>-5.57</v>
      </c>
      <c r="K69" s="14" t="str">
        <f>IFERROR(VLOOKUP(H69,#REF!,2,FALSE)*C69,"")</f>
        <v/>
      </c>
      <c r="M69" s="3" t="str">
        <f>IFERROR(INDEX('North Europe'!$J:$J,MATCH('NE-Volumes'!$C69,'North Europe'!$B:$B,0)),"")</f>
        <v>ZNE-USW0-P-36-ANF-RSG</v>
      </c>
    </row>
    <row r="70" spans="2:13" ht="15.4" customHeight="1" x14ac:dyDescent="0.45">
      <c r="B70" s="6"/>
      <c r="E70" s="13">
        <v>2.25</v>
      </c>
      <c r="G70" s="10">
        <f t="shared" si="2"/>
        <v>-2.25</v>
      </c>
      <c r="K70" s="14" t="str">
        <f>IFERROR(VLOOKUP(H70,#REF!,2,FALSE)*C70,"")</f>
        <v/>
      </c>
      <c r="M70" s="3" t="str">
        <f>IFERROR(INDEX('North Europe'!$J:$J,MATCH('NE-Volumes'!$C70,'North Europe'!$B:$B,0)),"")</f>
        <v>ZNE-USW0-P-36-ANF-RSG</v>
      </c>
    </row>
    <row r="71" spans="2:13" ht="15.4" customHeight="1" x14ac:dyDescent="0.45">
      <c r="B71" s="6"/>
      <c r="E71" s="13">
        <v>23.6</v>
      </c>
      <c r="G71" s="10">
        <f t="shared" si="2"/>
        <v>-23.6</v>
      </c>
      <c r="K71" s="14" t="str">
        <f>IFERROR(VLOOKUP(H71,#REF!,2,FALSE)*C71,"")</f>
        <v/>
      </c>
      <c r="M71" s="3" t="str">
        <f>IFERROR(INDEX('North Europe'!$J:$J,MATCH('NE-Volumes'!$C71,'North Europe'!$B:$B,0)),"")</f>
        <v>ZNE-USW0-P-36-ANF-RSG</v>
      </c>
    </row>
    <row r="72" spans="2:13" ht="15.4" customHeight="1" x14ac:dyDescent="0.45">
      <c r="B72" s="6"/>
      <c r="E72" s="13">
        <v>5.8</v>
      </c>
      <c r="G72" s="10">
        <f t="shared" si="2"/>
        <v>-5.8</v>
      </c>
      <c r="K72" s="14" t="str">
        <f>IFERROR(VLOOKUP(H72,#REF!,2,FALSE)*C72,"")</f>
        <v/>
      </c>
      <c r="M72" s="3" t="str">
        <f>IFERROR(INDEX('North Europe'!$J:$J,MATCH('NE-Volumes'!$C72,'North Europe'!$B:$B,0)),"")</f>
        <v>ZNE-USW0-P-36-ANF-RSG</v>
      </c>
    </row>
    <row r="73" spans="2:13" ht="15" customHeight="1" x14ac:dyDescent="0.45">
      <c r="B73" s="6"/>
      <c r="E73" s="13">
        <v>76.42</v>
      </c>
      <c r="G73" s="10">
        <f t="shared" si="2"/>
        <v>-76.42</v>
      </c>
      <c r="K73" s="14" t="str">
        <f>IFERROR(VLOOKUP(H73,#REF!,2,FALSE)*C73,"")</f>
        <v/>
      </c>
      <c r="M73" s="3" t="str">
        <f>IFERROR(INDEX('North Europe'!$J:$J,MATCH('NE-Volumes'!$C73,'North Europe'!$B:$B,0)),"")</f>
        <v>ZNE-USW0-P-36-ANF-RSG</v>
      </c>
    </row>
    <row r="74" spans="2:13" ht="15" customHeight="1" x14ac:dyDescent="0.45">
      <c r="B74" s="6"/>
      <c r="E74" s="13">
        <v>5.58</v>
      </c>
      <c r="G74" s="10">
        <f t="shared" si="2"/>
        <v>-5.58</v>
      </c>
      <c r="K74" s="14" t="str">
        <f>IFERROR(VLOOKUP(H74,#REF!,2,FALSE)*C74,"")</f>
        <v/>
      </c>
      <c r="M74" s="3" t="str">
        <f>IFERROR(INDEX('North Europe'!$J:$J,MATCH('NE-Volumes'!$C74,'North Europe'!$B:$B,0)),"")</f>
        <v>ZNE-USW0-P-36-ANF-RSG</v>
      </c>
    </row>
    <row r="75" spans="2:13" ht="15.4" customHeight="1" x14ac:dyDescent="0.45">
      <c r="B75" s="6"/>
      <c r="E75" s="13">
        <v>2.2999999999999998</v>
      </c>
      <c r="G75" s="10">
        <f t="shared" si="2"/>
        <v>-2.2999999999999998</v>
      </c>
      <c r="K75" s="14" t="str">
        <f>IFERROR(VLOOKUP(H75,#REF!,2,FALSE)*C75,"")</f>
        <v/>
      </c>
      <c r="M75" s="3" t="str">
        <f>IFERROR(INDEX('North Europe'!$J:$J,MATCH('NE-Volumes'!$C75,'North Europe'!$B:$B,0)),"")</f>
        <v>ZNE-USW0-P-36-ANF-RSG</v>
      </c>
    </row>
    <row r="76" spans="2:13" ht="15.4" customHeight="1" x14ac:dyDescent="0.45">
      <c r="B76" s="6"/>
      <c r="E76" s="13">
        <v>23.48</v>
      </c>
      <c r="G76" s="10">
        <f t="shared" si="2"/>
        <v>-23.48</v>
      </c>
      <c r="K76" s="14" t="str">
        <f>IFERROR(VLOOKUP(H76,#REF!,2,FALSE)*C76,"")</f>
        <v/>
      </c>
      <c r="M76" s="3" t="str">
        <f>IFERROR(INDEX('North Europe'!$J:$J,MATCH('NE-Volumes'!$C76,'North Europe'!$B:$B,0)),"")</f>
        <v>ZNE-USW0-P-36-ANF-RSG</v>
      </c>
    </row>
    <row r="77" spans="2:13" ht="15.4" customHeight="1" x14ac:dyDescent="0.45">
      <c r="B77" s="6"/>
      <c r="E77" s="13">
        <v>4.78</v>
      </c>
      <c r="G77" s="10">
        <f t="shared" si="2"/>
        <v>-4.78</v>
      </c>
      <c r="K77" s="14" t="str">
        <f>IFERROR(VLOOKUP(H77,#REF!,2,FALSE)*C77,"")</f>
        <v/>
      </c>
      <c r="M77" s="3" t="str">
        <f>IFERROR(INDEX('North Europe'!$J:$J,MATCH('NE-Volumes'!$C77,'North Europe'!$B:$B,0)),"")</f>
        <v>ZNE-USW0-P-36-ANF-RSG</v>
      </c>
    </row>
    <row r="78" spans="2:13" ht="15.4" customHeight="1" x14ac:dyDescent="0.45">
      <c r="B78" s="6"/>
      <c r="E78" s="13">
        <v>76.63</v>
      </c>
      <c r="G78" s="10">
        <f t="shared" si="2"/>
        <v>-76.63</v>
      </c>
      <c r="K78" s="14" t="str">
        <f>IFERROR(VLOOKUP(H78,#REF!,2,FALSE)*C78,"")</f>
        <v/>
      </c>
      <c r="M78" s="3" t="str">
        <f>IFERROR(INDEX('North Europe'!$J:$J,MATCH('NE-Volumes'!$C78,'North Europe'!$B:$B,0)),"")</f>
        <v>ZNE-USW0-P-36-ANF-RSG</v>
      </c>
    </row>
    <row r="79" spans="2:13" ht="15" customHeight="1" x14ac:dyDescent="0.45">
      <c r="B79" s="6"/>
      <c r="E79" s="13">
        <v>5.8</v>
      </c>
      <c r="G79" s="10">
        <f t="shared" si="2"/>
        <v>-5.8</v>
      </c>
      <c r="K79" s="14" t="str">
        <f>IFERROR(VLOOKUP(H79,#REF!,2,FALSE)*C79,"")</f>
        <v/>
      </c>
      <c r="M79" s="3" t="str">
        <f>IFERROR(INDEX('North Europe'!$J:$J,MATCH('NE-Volumes'!$C79,'North Europe'!$B:$B,0)),"")</f>
        <v>ZNE-USW0-P-36-ANF-RSG</v>
      </c>
    </row>
    <row r="80" spans="2:13" ht="15" customHeight="1" x14ac:dyDescent="0.45">
      <c r="B80" s="6"/>
      <c r="E80" s="13">
        <v>2.36</v>
      </c>
      <c r="G80" s="10">
        <f t="shared" si="2"/>
        <v>-2.36</v>
      </c>
      <c r="K80" s="14" t="str">
        <f>IFERROR(VLOOKUP(H80,#REF!,2,FALSE)*C80,"")</f>
        <v/>
      </c>
      <c r="M80" s="3" t="str">
        <f>IFERROR(INDEX('North Europe'!$J:$J,MATCH('NE-Volumes'!$C80,'North Europe'!$B:$B,0)),"")</f>
        <v>ZNE-USW0-P-36-ANF-RSG</v>
      </c>
    </row>
    <row r="81" spans="2:13" ht="15.4" customHeight="1" x14ac:dyDescent="0.45">
      <c r="B81" s="6"/>
      <c r="E81" s="13">
        <f>SUMIFS('NE-Volumes'!$E$2:$E$10000,'NE-Volumes'!$C$2:$C$10000,B81,'NE-Volumes'!$A$2:$A$10000,A81)/1024</f>
        <v>0</v>
      </c>
      <c r="G81" s="10">
        <f t="shared" si="2"/>
        <v>0</v>
      </c>
      <c r="K81" s="14" t="str">
        <f>IFERROR(VLOOKUP(H81,#REF!,2,FALSE)*C81,"")</f>
        <v/>
      </c>
      <c r="M81" s="3" t="str">
        <f>IFERROR(INDEX('North Europe'!$J:$J,MATCH('NE-Volumes'!$C81,'North Europe'!$B:$B,0)),"")</f>
        <v>ZNE-USW0-P-36-ANF-RSG</v>
      </c>
    </row>
    <row r="82" spans="2:13" ht="15.4" customHeight="1" x14ac:dyDescent="0.45">
      <c r="B82" s="6"/>
      <c r="E82" s="13">
        <f>SUMIFS('NE-Volumes'!$E$2:$E$10000,'NE-Volumes'!$C$2:$C$10000,B82,'NE-Volumes'!$A$2:$A$10000,A82)/1024</f>
        <v>0</v>
      </c>
      <c r="G82" s="10">
        <f t="shared" si="2"/>
        <v>0</v>
      </c>
      <c r="K82" s="14" t="str">
        <f>IFERROR(VLOOKUP(H82,#REF!,2,FALSE)*C82,"")</f>
        <v/>
      </c>
      <c r="M82" s="3" t="str">
        <f>IFERROR(INDEX('North Europe'!$J:$J,MATCH('NE-Volumes'!$C82,'North Europe'!$B:$B,0)),"")</f>
        <v>ZNE-USW0-P-36-ANF-RSG</v>
      </c>
    </row>
    <row r="83" spans="2:13" ht="15.4" customHeight="1" x14ac:dyDescent="0.45">
      <c r="B83" s="6"/>
      <c r="E83" s="13">
        <f>SUMIFS('NE-Volumes'!$E$2:$E$10000,'NE-Volumes'!$C$2:$C$10000,B83,'NE-Volumes'!$A$2:$A$10000,A83)/1024</f>
        <v>0</v>
      </c>
      <c r="G83" s="10">
        <f t="shared" si="2"/>
        <v>0</v>
      </c>
      <c r="K83" s="14" t="str">
        <f>IFERROR(VLOOKUP(H83,#REF!,2,FALSE)*C83,"")</f>
        <v/>
      </c>
      <c r="M83" s="3" t="str">
        <f>IFERROR(INDEX('North Europe'!$J:$J,MATCH('NE-Volumes'!$C83,'North Europe'!$B:$B,0)),"")</f>
        <v>ZNE-USW0-P-36-ANF-RSG</v>
      </c>
    </row>
    <row r="84" spans="2:13" ht="15.4" customHeight="1" x14ac:dyDescent="0.45">
      <c r="B84" s="6"/>
      <c r="E84" s="13">
        <f>SUMIFS('NE-Volumes'!$E$2:$E$10000,'NE-Volumes'!$C$2:$C$10000,B84,'NE-Volumes'!$A$2:$A$10000,A84)/1024</f>
        <v>0</v>
      </c>
      <c r="G84" s="10">
        <f t="shared" si="2"/>
        <v>0</v>
      </c>
      <c r="K84" s="14" t="str">
        <f>IFERROR(VLOOKUP(H84,#REF!,2,FALSE)*C84,"")</f>
        <v/>
      </c>
      <c r="M84" s="3" t="str">
        <f>IFERROR(INDEX('North Europe'!$J:$J,MATCH('NE-Volumes'!$C84,'North Europe'!$B:$B,0)),"")</f>
        <v/>
      </c>
    </row>
    <row r="85" spans="2:13" ht="15" customHeight="1" x14ac:dyDescent="0.45">
      <c r="B85" s="6"/>
      <c r="E85" s="13">
        <f>SUMIFS('NE-Volumes'!$E$2:$E$10000,'NE-Volumes'!$C$2:$C$10000,B85,'NE-Volumes'!$A$2:$A$10000,A85)/1024</f>
        <v>0</v>
      </c>
      <c r="G85" s="10">
        <f t="shared" si="2"/>
        <v>0</v>
      </c>
      <c r="K85" s="14" t="str">
        <f>IFERROR(VLOOKUP(H85,#REF!,2,FALSE)*C85,"")</f>
        <v/>
      </c>
      <c r="M85" s="3" t="str">
        <f>IFERROR(INDEX('North Europe'!$J:$J,MATCH('NE-Volumes'!$C85,'North Europe'!$B:$B,0)),"")</f>
        <v/>
      </c>
    </row>
    <row r="86" spans="2:13" ht="15" customHeight="1" x14ac:dyDescent="0.45">
      <c r="B86" s="6"/>
      <c r="E86" s="13">
        <f>SUMIFS('NE-Volumes'!$E$2:$E$10000,'NE-Volumes'!$C$2:$C$10000,B86,'NE-Volumes'!$A$2:$A$10000,A86)/1024</f>
        <v>0</v>
      </c>
      <c r="G86" s="10">
        <f t="shared" si="2"/>
        <v>0</v>
      </c>
      <c r="K86" s="14" t="str">
        <f>IFERROR(VLOOKUP(H86,#REF!,2,FALSE)*C86,"")</f>
        <v/>
      </c>
      <c r="M86" s="3" t="str">
        <f>IFERROR(INDEX('North Europe'!$J:$J,MATCH('NE-Volumes'!$C86,'North Europe'!$B:$B,0)),"")</f>
        <v/>
      </c>
    </row>
    <row r="87" spans="2:13" ht="15.4" customHeight="1" x14ac:dyDescent="0.45">
      <c r="B87" s="6"/>
      <c r="E87" s="13">
        <f>SUMIFS('NE-Volumes'!$E$2:$E$10000,'NE-Volumes'!$C$2:$C$10000,B87,'NE-Volumes'!$A$2:$A$10000,A87)/1024</f>
        <v>0</v>
      </c>
      <c r="G87" s="10">
        <f t="shared" si="2"/>
        <v>0</v>
      </c>
      <c r="K87" s="14" t="str">
        <f>IFERROR(VLOOKUP(H87,#REF!,2,FALSE)*C87,"")</f>
        <v/>
      </c>
      <c r="M87" s="3" t="str">
        <f>IFERROR(INDEX('North Europe'!$J:$J,MATCH('NE-Volumes'!$C87,'North Europe'!$B:$B,0)),"")</f>
        <v/>
      </c>
    </row>
    <row r="88" spans="2:13" ht="15.4" customHeight="1" x14ac:dyDescent="0.45">
      <c r="B88" s="6"/>
      <c r="E88" s="13">
        <f>SUMIFS('NE-Volumes'!$E$2:$E$10000,'NE-Volumes'!$C$2:$C$10000,B88,'NE-Volumes'!$A$2:$A$10000,A88)/1024</f>
        <v>0</v>
      </c>
      <c r="G88" s="10">
        <f t="shared" si="2"/>
        <v>0</v>
      </c>
      <c r="K88" s="14" t="str">
        <f>IFERROR(VLOOKUP(H88,#REF!,2,FALSE)*C88,"")</f>
        <v/>
      </c>
      <c r="M88" s="3" t="str">
        <f>IFERROR(INDEX('North Europe'!$J:$J,MATCH('NE-Volumes'!$C88,'North Europe'!$B:$B,0)),"")</f>
        <v/>
      </c>
    </row>
    <row r="89" spans="2:13" ht="15.4" customHeight="1" x14ac:dyDescent="0.45">
      <c r="B89" s="6"/>
      <c r="E89" s="13">
        <f>SUMIFS('NE-Volumes'!$E$2:$E$10000,'NE-Volumes'!$C$2:$C$10000,B89,'NE-Volumes'!$A$2:$A$10000,A89)/1024</f>
        <v>0</v>
      </c>
      <c r="F89" s="7"/>
      <c r="G89" s="10">
        <f t="shared" si="2"/>
        <v>0</v>
      </c>
      <c r="K89" s="14" t="str">
        <f>IFERROR(VLOOKUP(H89,#REF!,2,FALSE)*C89,"")</f>
        <v/>
      </c>
      <c r="M89" s="3" t="str">
        <f>IFERROR(INDEX('North Europe'!$J:$J,MATCH('NE-Volumes'!$C89,'North Europe'!$B:$B,0)),"")</f>
        <v/>
      </c>
    </row>
    <row r="90" spans="2:13" ht="15.4" customHeight="1" x14ac:dyDescent="0.45">
      <c r="B90" s="6"/>
      <c r="E90" s="13">
        <f>SUMIFS('NE-Volumes'!$E$2:$E$10000,'NE-Volumes'!$C$2:$C$10000,B90,'NE-Volumes'!$A$2:$A$10000,A90)/1024</f>
        <v>0</v>
      </c>
      <c r="G90" s="10">
        <f t="shared" si="2"/>
        <v>0</v>
      </c>
      <c r="K90" s="14" t="str">
        <f>IFERROR(VLOOKUP(H90,#REF!,2,FALSE)*C90,"")</f>
        <v/>
      </c>
      <c r="M90" s="3" t="str">
        <f>IFERROR(INDEX('North Europe'!$J:$J,MATCH('NE-Volumes'!$C90,'North Europe'!$B:$B,0)),"")</f>
        <v/>
      </c>
    </row>
    <row r="91" spans="2:13" ht="15" customHeight="1" x14ac:dyDescent="0.45">
      <c r="B91" s="6"/>
      <c r="E91" s="13">
        <f>SUMIFS('NE-Volumes'!$E$2:$E$10000,'NE-Volumes'!$C$2:$C$10000,B91,'NE-Volumes'!$A$2:$A$10000,A91)/1024</f>
        <v>0</v>
      </c>
      <c r="G91" s="10">
        <f t="shared" si="2"/>
        <v>0</v>
      </c>
      <c r="K91" s="14" t="str">
        <f>IFERROR(VLOOKUP(H91,#REF!,2,FALSE)*C91,"")</f>
        <v/>
      </c>
      <c r="M91" s="3" t="str">
        <f>IFERROR(INDEX('North Europe'!$J:$J,MATCH('NE-Volumes'!$C91,'North Europe'!$B:$B,0)),"")</f>
        <v/>
      </c>
    </row>
    <row r="92" spans="2:13" ht="15" customHeight="1" x14ac:dyDescent="0.45">
      <c r="B92" s="6"/>
      <c r="E92" s="13">
        <f>SUMIFS('NE-Volumes'!$E$2:$E$10000,'NE-Volumes'!$C$2:$C$10000,B92,'NE-Volumes'!$A$2:$A$10000,A92)/1024</f>
        <v>0</v>
      </c>
      <c r="G92" s="10">
        <f t="shared" si="2"/>
        <v>0</v>
      </c>
      <c r="K92" s="14" t="str">
        <f>IFERROR(VLOOKUP(H92,#REF!,2,FALSE)*C92,"")</f>
        <v/>
      </c>
      <c r="M92" s="3" t="str">
        <f>IFERROR(INDEX('North Europe'!$J:$J,MATCH('NE-Volumes'!$C92,'North Europe'!$B:$B,0)),"")</f>
        <v/>
      </c>
    </row>
    <row r="93" spans="2:13" ht="15.4" customHeight="1" x14ac:dyDescent="0.45">
      <c r="B93" s="6"/>
      <c r="E93" s="13">
        <f>SUMIFS('NE-Volumes'!$E$2:$E$10000,'NE-Volumes'!$C$2:$C$10000,B93,'NE-Volumes'!$A$2:$A$10000,A93)/1024</f>
        <v>0</v>
      </c>
      <c r="G93" s="10">
        <f t="shared" si="2"/>
        <v>0</v>
      </c>
      <c r="K93" s="14" t="str">
        <f>IFERROR(VLOOKUP(H93,#REF!,2,FALSE)*C93,"")</f>
        <v/>
      </c>
      <c r="M93" s="3" t="str">
        <f>IFERROR(INDEX('North Europe'!$J:$J,MATCH('NE-Volumes'!$C93,'North Europe'!$B:$B,0)),"")</f>
        <v/>
      </c>
    </row>
    <row r="94" spans="2:13" ht="15.4" customHeight="1" x14ac:dyDescent="0.45">
      <c r="B94" s="6"/>
      <c r="E94" s="13">
        <f>SUMIFS('NE-Volumes'!$E$2:$E$10000,'NE-Volumes'!$C$2:$C$10000,B94,'NE-Volumes'!$A$2:$A$10000,A94)/1024</f>
        <v>0</v>
      </c>
      <c r="G94" s="10">
        <f t="shared" si="2"/>
        <v>0</v>
      </c>
      <c r="K94" s="14" t="str">
        <f>IFERROR(VLOOKUP(H94,#REF!,2,FALSE)*C94,"")</f>
        <v/>
      </c>
      <c r="M94" s="3" t="str">
        <f>IFERROR(INDEX('North Europe'!$J:$J,MATCH('NE-Volumes'!$C94,'North Europe'!$B:$B,0)),"")</f>
        <v/>
      </c>
    </row>
    <row r="95" spans="2:13" ht="15.4" customHeight="1" x14ac:dyDescent="0.45">
      <c r="B95" s="6"/>
      <c r="E95" s="13">
        <f>SUMIFS('NE-Volumes'!$E$2:$E$10000,'NE-Volumes'!$C$2:$C$10000,B95,'NE-Volumes'!$A$2:$A$10000,A95)/1024</f>
        <v>0</v>
      </c>
      <c r="F95" s="7"/>
      <c r="G95" s="10">
        <f t="shared" si="2"/>
        <v>0</v>
      </c>
      <c r="K95" s="14" t="str">
        <f>IFERROR(VLOOKUP(H95,#REF!,2,FALSE)*C95,"")</f>
        <v/>
      </c>
      <c r="M95" s="3" t="str">
        <f>IFERROR(INDEX('North Europe'!$J:$J,MATCH('NE-Volumes'!$C95,'North Europe'!$B:$B,0)),"")</f>
        <v/>
      </c>
    </row>
    <row r="96" spans="2:13" ht="15.4" customHeight="1" x14ac:dyDescent="0.45">
      <c r="B96" s="6"/>
      <c r="E96" s="13">
        <f>SUMIFS('NE-Volumes'!$E$2:$E$10000,'NE-Volumes'!$C$2:$C$10000,B96,'NE-Volumes'!$A$2:$A$10000,A96)/1024</f>
        <v>0</v>
      </c>
      <c r="G96" s="10">
        <f t="shared" si="2"/>
        <v>0</v>
      </c>
      <c r="K96" s="14" t="str">
        <f>IFERROR(VLOOKUP(H96,#REF!,2,FALSE)*C96,"")</f>
        <v/>
      </c>
      <c r="M96" s="3" t="str">
        <f>IFERROR(INDEX('North Europe'!$J:$J,MATCH('NE-Volumes'!$C96,'North Europe'!$B:$B,0)),"")</f>
        <v/>
      </c>
    </row>
    <row r="97" spans="2:13" ht="15" customHeight="1" x14ac:dyDescent="0.45">
      <c r="B97" s="6"/>
      <c r="E97" s="13">
        <f>SUMIFS('NE-Volumes'!$E$2:$E$10000,'NE-Volumes'!$C$2:$C$10000,B97,'NE-Volumes'!$A$2:$A$10000,A97)/1024</f>
        <v>0</v>
      </c>
      <c r="G97" s="10">
        <f t="shared" si="2"/>
        <v>0</v>
      </c>
      <c r="K97" s="14" t="str">
        <f>IFERROR(VLOOKUP(H97,#REF!,2,FALSE)*C97,"")</f>
        <v/>
      </c>
      <c r="M97" s="3" t="str">
        <f>IFERROR(INDEX('North Europe'!$J:$J,MATCH('NE-Volumes'!$C97,'North Europe'!$B:$B,0)),"")</f>
        <v/>
      </c>
    </row>
    <row r="98" spans="2:13" ht="15" customHeight="1" x14ac:dyDescent="0.45">
      <c r="B98" s="6"/>
      <c r="E98" s="13">
        <f>SUMIFS('NE-Volumes'!$E$2:$E$10000,'NE-Volumes'!$C$2:$C$10000,B98,'NE-Volumes'!$A$2:$A$10000,A98)/1024</f>
        <v>0</v>
      </c>
      <c r="G98" s="10">
        <f t="shared" si="2"/>
        <v>0</v>
      </c>
      <c r="K98" s="14" t="str">
        <f>IFERROR(VLOOKUP(H98,#REF!,2,FALSE)*C98,"")</f>
        <v/>
      </c>
      <c r="M98" s="3" t="str">
        <f>IFERROR(INDEX('North Europe'!$J:$J,MATCH('NE-Volumes'!$C98,'North Europe'!$B:$B,0)),"")</f>
        <v/>
      </c>
    </row>
    <row r="99" spans="2:13" ht="15.4" customHeight="1" x14ac:dyDescent="0.45">
      <c r="B99" s="6"/>
      <c r="E99" s="13">
        <f>SUMIFS('NE-Volumes'!$E$2:$E$10000,'NE-Volumes'!$C$2:$C$10000,B99,'NE-Volumes'!$A$2:$A$10000,A99)/1024</f>
        <v>0</v>
      </c>
      <c r="G99" s="10">
        <f t="shared" si="2"/>
        <v>0</v>
      </c>
      <c r="K99" s="14" t="str">
        <f>IFERROR(VLOOKUP(H99,#REF!,2,FALSE)*C99,"")</f>
        <v/>
      </c>
      <c r="M99" s="3" t="str">
        <f>IFERROR(INDEX('North Europe'!$J:$J,MATCH('NE-Volumes'!$C99,'North Europe'!$B:$B,0)),"")</f>
        <v/>
      </c>
    </row>
    <row r="100" spans="2:13" ht="15.4" customHeight="1" x14ac:dyDescent="0.45">
      <c r="B100" s="6"/>
      <c r="E100" s="13">
        <f>SUMIFS('NE-Volumes'!$E$2:$E$10000,'NE-Volumes'!$C$2:$C$10000,B100,'NE-Volumes'!$A$2:$A$10000,A100)/1024</f>
        <v>0</v>
      </c>
      <c r="G100" s="10">
        <f t="shared" si="2"/>
        <v>0</v>
      </c>
      <c r="K100" s="14" t="str">
        <f>IFERROR(VLOOKUP(H100,#REF!,2,FALSE)*C100,"")</f>
        <v/>
      </c>
      <c r="M100" s="3" t="str">
        <f>IFERROR(INDEX('North Europe'!$J:$J,MATCH('NE-Volumes'!$C100,'North Europe'!$B:$B,0)),"")</f>
        <v/>
      </c>
    </row>
    <row r="101" spans="2:13" x14ac:dyDescent="0.45">
      <c r="E101" s="13">
        <f>SUMIFS('NE-Volumes'!$E$2:$E$10000,'NE-Volumes'!$C$2:$C$10000,B101,'NE-Volumes'!$A$2:$A$10000,A101)/1024</f>
        <v>0</v>
      </c>
      <c r="G101" s="10">
        <f t="shared" si="2"/>
        <v>0</v>
      </c>
      <c r="K101" s="14" t="str">
        <f>IFERROR(VLOOKUP(H101,#REF!,2,FALSE)*C101,"")</f>
        <v/>
      </c>
      <c r="M101" s="3" t="str">
        <f>IFERROR(INDEX('North Europe'!$J:$J,MATCH('NE-Volumes'!$C101,'North Europe'!$B:$B,0)),"")</f>
        <v/>
      </c>
    </row>
    <row r="102" spans="2:13" x14ac:dyDescent="0.45">
      <c r="E102" s="13">
        <f>SUMIFS('NE-Volumes'!$E$2:$E$10000,'NE-Volumes'!$C$2:$C$10000,B102,'NE-Volumes'!$A$2:$A$10000,A102)/1024</f>
        <v>0</v>
      </c>
      <c r="G102" s="10">
        <f t="shared" si="2"/>
        <v>0</v>
      </c>
      <c r="K102" s="14" t="str">
        <f>IFERROR(VLOOKUP(H102,#REF!,2,FALSE)*C102,"")</f>
        <v/>
      </c>
      <c r="M102" s="3" t="str">
        <f>IFERROR(INDEX('North Europe'!$J:$J,MATCH('NE-Volumes'!$C102,'North Europe'!$B:$B,0)),"")</f>
        <v/>
      </c>
    </row>
    <row r="103" spans="2:13" x14ac:dyDescent="0.45">
      <c r="E103" s="13">
        <f>SUMIFS('NE-Volumes'!$E$2:$E$10000,'NE-Volumes'!$C$2:$C$10000,B103,'NE-Volumes'!$A$2:$A$10000,A103)/1024</f>
        <v>0</v>
      </c>
      <c r="G103" s="10">
        <f t="shared" si="2"/>
        <v>0</v>
      </c>
      <c r="K103" s="14" t="str">
        <f>IFERROR(VLOOKUP(H103,#REF!,2,FALSE)*C103,"")</f>
        <v/>
      </c>
      <c r="M103" s="3" t="str">
        <f>IFERROR(INDEX('North Europe'!$J:$J,MATCH('NE-Volumes'!$C103,'North Europe'!$B:$B,0)),"")</f>
        <v/>
      </c>
    </row>
    <row r="104" spans="2:13" x14ac:dyDescent="0.45">
      <c r="E104" s="13">
        <f>SUMIFS('NE-Volumes'!$E$2:$E$10000,'NE-Volumes'!$C$2:$C$10000,B104,'NE-Volumes'!$A$2:$A$10000,A104)/1024</f>
        <v>0</v>
      </c>
      <c r="G104" s="10">
        <f t="shared" si="2"/>
        <v>0</v>
      </c>
      <c r="K104" s="14" t="str">
        <f>IFERROR(VLOOKUP(H104,#REF!,2,FALSE)*C104,"")</f>
        <v/>
      </c>
      <c r="M104" s="3" t="str">
        <f>IFERROR(INDEX('North Europe'!$J:$J,MATCH('NE-Volumes'!$C104,'North Europe'!$B:$B,0)),"")</f>
        <v/>
      </c>
    </row>
    <row r="105" spans="2:13" x14ac:dyDescent="0.45">
      <c r="E105" s="13">
        <f>SUMIFS('NE-Volumes'!$E$2:$E$10000,'NE-Volumes'!$C$2:$C$10000,B105,'NE-Volumes'!$A$2:$A$10000,A105)/1024</f>
        <v>0</v>
      </c>
      <c r="G105" s="10">
        <f t="shared" si="2"/>
        <v>0</v>
      </c>
      <c r="K105" s="14" t="str">
        <f>IFERROR(VLOOKUP(H105,#REF!,2,FALSE)*C105,"")</f>
        <v/>
      </c>
      <c r="M105" s="3" t="str">
        <f>IFERROR(INDEX('North Europe'!$J:$J,MATCH('NE-Volumes'!$C105,'North Europe'!$B:$B,0)),"")</f>
        <v/>
      </c>
    </row>
    <row r="106" spans="2:13" x14ac:dyDescent="0.45">
      <c r="E106" s="13">
        <f>SUMIFS('NE-Volumes'!$E$2:$E$10000,'NE-Volumes'!$C$2:$C$10000,B106,'NE-Volumes'!$A$2:$A$10000,A106)/1024</f>
        <v>0</v>
      </c>
      <c r="G106" s="10">
        <f t="shared" si="2"/>
        <v>0</v>
      </c>
      <c r="K106" s="14" t="str">
        <f>IFERROR(VLOOKUP(H106,#REF!,2,FALSE)*C106,"")</f>
        <v/>
      </c>
      <c r="M106" s="3" t="str">
        <f>IFERROR(INDEX('North Europe'!$J:$J,MATCH('NE-Volumes'!$C106,'North Europe'!$B:$B,0)),"")</f>
        <v/>
      </c>
    </row>
    <row r="107" spans="2:13" x14ac:dyDescent="0.45">
      <c r="E107" s="13">
        <f>SUMIFS('NE-Volumes'!$E$2:$E$10000,'NE-Volumes'!$C$2:$C$10000,B107,'NE-Volumes'!$A$2:$A$10000,A107)/1024</f>
        <v>0</v>
      </c>
      <c r="G107" s="10">
        <f t="shared" si="2"/>
        <v>0</v>
      </c>
      <c r="K107" s="14" t="str">
        <f>IFERROR(VLOOKUP(H107,#REF!,2,FALSE)*C107,"")</f>
        <v/>
      </c>
      <c r="M107" s="3" t="str">
        <f>IFERROR(INDEX('North Europe'!$J:$J,MATCH('NE-Volumes'!$C107,'North Europe'!$B:$B,0)),"")</f>
        <v/>
      </c>
    </row>
    <row r="108" spans="2:13" x14ac:dyDescent="0.45">
      <c r="E108" s="13">
        <f>SUMIFS('NE-Volumes'!$E$2:$E$10000,'NE-Volumes'!$C$2:$C$10000,B108,'NE-Volumes'!$A$2:$A$10000,A108)/1024</f>
        <v>0</v>
      </c>
      <c r="G108" s="10">
        <f t="shared" si="2"/>
        <v>0</v>
      </c>
      <c r="K108" s="14" t="str">
        <f>IFERROR(VLOOKUP(H108,#REF!,2,FALSE)*C108,"")</f>
        <v/>
      </c>
      <c r="M108" s="3" t="str">
        <f>IFERROR(INDEX('North Europe'!$J:$J,MATCH('NE-Volumes'!$C108,'North Europe'!$B:$B,0)),"")</f>
        <v/>
      </c>
    </row>
    <row r="109" spans="2:13" x14ac:dyDescent="0.45">
      <c r="E109" s="13">
        <f>SUMIFS('NE-Volumes'!$E$2:$E$10000,'NE-Volumes'!$C$2:$C$10000,B109,'NE-Volumes'!$A$2:$A$10000,A109)/1024</f>
        <v>0</v>
      </c>
      <c r="G109" s="10">
        <f t="shared" si="2"/>
        <v>0</v>
      </c>
      <c r="K109" s="14" t="str">
        <f>IFERROR(VLOOKUP(H109,#REF!,2,FALSE)*C109,"")</f>
        <v/>
      </c>
      <c r="M109" s="3" t="str">
        <f>IFERROR(INDEX('North Europe'!$J:$J,MATCH('NE-Volumes'!$C109,'North Europe'!$B:$B,0)),"")</f>
        <v/>
      </c>
    </row>
    <row r="110" spans="2:13" x14ac:dyDescent="0.45">
      <c r="E110" s="13">
        <f>SUMIFS('NE-Volumes'!$E$2:$E$10000,'NE-Volumes'!$C$2:$C$10000,B110,'NE-Volumes'!$A$2:$A$10000,A110)/1024</f>
        <v>0</v>
      </c>
      <c r="G110" s="10">
        <f t="shared" si="2"/>
        <v>0</v>
      </c>
      <c r="K110" s="14" t="str">
        <f>IFERROR(VLOOKUP(H110,#REF!,2,FALSE)*C110,"")</f>
        <v/>
      </c>
      <c r="M110" s="3" t="str">
        <f>IFERROR(INDEX('North Europe'!$J:$J,MATCH('NE-Volumes'!$C110,'North Europe'!$B:$B,0)),"")</f>
        <v/>
      </c>
    </row>
    <row r="111" spans="2:13" x14ac:dyDescent="0.45">
      <c r="E111" s="13">
        <f>SUMIFS('NE-Volumes'!$E$2:$E$10000,'NE-Volumes'!$C$2:$C$10000,B111,'NE-Volumes'!$A$2:$A$10000,A111)/1024</f>
        <v>0</v>
      </c>
      <c r="G111" s="10">
        <f t="shared" si="2"/>
        <v>0</v>
      </c>
      <c r="K111" s="14" t="str">
        <f>IFERROR(VLOOKUP(H111,#REF!,2,FALSE)*C111,"")</f>
        <v/>
      </c>
      <c r="M111" s="3" t="str">
        <f>IFERROR(INDEX('North Europe'!$J:$J,MATCH('NE-Volumes'!$C111,'North Europe'!$B:$B,0)),"")</f>
        <v/>
      </c>
    </row>
    <row r="112" spans="2:13" x14ac:dyDescent="0.45">
      <c r="E112" s="13">
        <f>SUMIFS('NE-Volumes'!$E$2:$E$10000,'NE-Volumes'!$C$2:$C$10000,B112,'NE-Volumes'!$A$2:$A$10000,A112)/1024</f>
        <v>0</v>
      </c>
      <c r="G112" s="10">
        <f t="shared" si="2"/>
        <v>0</v>
      </c>
      <c r="K112" s="14" t="str">
        <f>IFERROR(VLOOKUP(H112,#REF!,2,FALSE)*C112,"")</f>
        <v/>
      </c>
      <c r="M112" s="3" t="str">
        <f>IFERROR(INDEX('North Europe'!$J:$J,MATCH('NE-Volumes'!$C112,'North Europe'!$B:$B,0)),"")</f>
        <v/>
      </c>
    </row>
    <row r="113" spans="5:13" x14ac:dyDescent="0.45">
      <c r="E113" s="13">
        <f>SUMIFS('NE-Volumes'!$E$2:$E$10000,'NE-Volumes'!$C$2:$C$10000,B113,'NE-Volumes'!$A$2:$A$10000,A113)/1024</f>
        <v>0</v>
      </c>
      <c r="G113" s="10">
        <f t="shared" si="2"/>
        <v>0</v>
      </c>
      <c r="K113" s="14" t="str">
        <f>IFERROR(VLOOKUP(H113,#REF!,2,FALSE)*C113,"")</f>
        <v/>
      </c>
      <c r="M113" s="3" t="str">
        <f>IFERROR(INDEX('North Europe'!$J:$J,MATCH('NE-Volumes'!$C113,'North Europe'!$B:$B,0)),"")</f>
        <v/>
      </c>
    </row>
    <row r="114" spans="5:13" x14ac:dyDescent="0.45">
      <c r="E114" s="13">
        <f>SUMIFS('NE-Volumes'!$E$2:$E$10000,'NE-Volumes'!$C$2:$C$10000,B114,'NE-Volumes'!$A$2:$A$10000,A114)/1024</f>
        <v>0</v>
      </c>
      <c r="G114" s="10">
        <f t="shared" si="2"/>
        <v>0</v>
      </c>
      <c r="K114" s="14" t="str">
        <f>IFERROR(VLOOKUP(H114,#REF!,2,FALSE)*C114,"")</f>
        <v/>
      </c>
      <c r="M114" s="3" t="str">
        <f>IFERROR(INDEX('North Europe'!$J:$J,MATCH('NE-Volumes'!$C114,'North Europe'!$B:$B,0)),"")</f>
        <v/>
      </c>
    </row>
    <row r="115" spans="5:13" x14ac:dyDescent="0.45">
      <c r="E115" s="13">
        <f>SUMIFS('NE-Volumes'!$E$2:$E$10000,'NE-Volumes'!$C$2:$C$10000,B115,'NE-Volumes'!$A$2:$A$10000,A115)/1024</f>
        <v>0</v>
      </c>
      <c r="G115" s="10">
        <f t="shared" si="2"/>
        <v>0</v>
      </c>
      <c r="K115" s="14" t="str">
        <f>IFERROR(VLOOKUP(H115,#REF!,2,FALSE)*C115,"")</f>
        <v/>
      </c>
      <c r="M115" s="3" t="str">
        <f>IFERROR(INDEX('North Europe'!$J:$J,MATCH('NE-Volumes'!$C115,'North Europe'!$B:$B,0)),"")</f>
        <v/>
      </c>
    </row>
    <row r="116" spans="5:13" x14ac:dyDescent="0.45">
      <c r="E116" s="13">
        <f>SUMIFS('NE-Volumes'!$E$2:$E$10000,'NE-Volumes'!$C$2:$C$10000,B116,'NE-Volumes'!$A$2:$A$10000,A116)/1024</f>
        <v>0</v>
      </c>
      <c r="G116" s="10">
        <f t="shared" si="2"/>
        <v>0</v>
      </c>
      <c r="K116" s="14" t="str">
        <f>IFERROR(VLOOKUP(H116,#REF!,2,FALSE)*C116,"")</f>
        <v/>
      </c>
      <c r="M116" s="3" t="str">
        <f>IFERROR(INDEX('North Europe'!$J:$J,MATCH('NE-Volumes'!$C116,'North Europe'!$B:$B,0)),"")</f>
        <v/>
      </c>
    </row>
    <row r="117" spans="5:13" x14ac:dyDescent="0.45">
      <c r="E117" s="13">
        <f>SUMIFS('NE-Volumes'!$E$2:$E$10000,'NE-Volumes'!$C$2:$C$10000,B117,'NE-Volumes'!$A$2:$A$10000,A117)/1024</f>
        <v>0</v>
      </c>
      <c r="G117" s="10">
        <f t="shared" si="2"/>
        <v>0</v>
      </c>
      <c r="K117" s="14" t="str">
        <f>IFERROR(VLOOKUP(H117,#REF!,2,FALSE)*C117,"")</f>
        <v/>
      </c>
      <c r="M117" s="3" t="str">
        <f>IFERROR(INDEX('North Europe'!$J:$J,MATCH('NE-Volumes'!$C117,'North Europe'!$B:$B,0)),"")</f>
        <v/>
      </c>
    </row>
    <row r="118" spans="5:13" x14ac:dyDescent="0.45">
      <c r="E118" s="13">
        <f>SUMIFS('NE-Volumes'!$E$2:$E$10000,'NE-Volumes'!$C$2:$C$10000,B118,'NE-Volumes'!$A$2:$A$10000,A118)/1024</f>
        <v>0</v>
      </c>
      <c r="G118" s="10">
        <f t="shared" si="2"/>
        <v>0</v>
      </c>
      <c r="K118" s="14" t="str">
        <f>IFERROR(VLOOKUP(H118,#REF!,2,FALSE)*C118,"")</f>
        <v/>
      </c>
      <c r="M118" s="3" t="str">
        <f>IFERROR(INDEX('North Europe'!$J:$J,MATCH('NE-Volumes'!$C118,'North Europe'!$B:$B,0)),"")</f>
        <v/>
      </c>
    </row>
    <row r="119" spans="5:13" x14ac:dyDescent="0.45">
      <c r="E119" s="13">
        <f>SUMIFS('NE-Volumes'!$E$2:$E$10000,'NE-Volumes'!$C$2:$C$10000,B119,'NE-Volumes'!$A$2:$A$10000,A119)/1024</f>
        <v>0</v>
      </c>
      <c r="G119" s="10">
        <f t="shared" si="2"/>
        <v>0</v>
      </c>
      <c r="K119" s="14" t="str">
        <f>IFERROR(VLOOKUP(H119,#REF!,2,FALSE)*C119,"")</f>
        <v/>
      </c>
      <c r="M119" s="3" t="str">
        <f>IFERROR(INDEX('North Europe'!$J:$J,MATCH('NE-Volumes'!$C119,'North Europe'!$B:$B,0)),"")</f>
        <v/>
      </c>
    </row>
    <row r="120" spans="5:13" x14ac:dyDescent="0.45">
      <c r="E120" s="13">
        <f>SUMIFS('NE-Volumes'!$E$2:$E$10000,'NE-Volumes'!$C$2:$C$10000,B120,'NE-Volumes'!$A$2:$A$10000,A120)/1024</f>
        <v>0</v>
      </c>
      <c r="G120" s="10">
        <f t="shared" si="2"/>
        <v>0</v>
      </c>
      <c r="K120" s="14" t="str">
        <f>IFERROR(VLOOKUP(H120,#REF!,2,FALSE)*C120,"")</f>
        <v/>
      </c>
      <c r="M120" s="3" t="str">
        <f>IFERROR(INDEX('North Europe'!$J:$J,MATCH('NE-Volumes'!$C120,'North Europe'!$B:$B,0)),"")</f>
        <v/>
      </c>
    </row>
    <row r="121" spans="5:13" x14ac:dyDescent="0.45">
      <c r="E121" s="13">
        <f>SUMIFS('NE-Volumes'!$E$2:$E$10000,'NE-Volumes'!$C$2:$C$10000,B121,'NE-Volumes'!$A$2:$A$10000,A121)/1024</f>
        <v>0</v>
      </c>
      <c r="G121" s="10">
        <f t="shared" si="2"/>
        <v>0</v>
      </c>
      <c r="K121" s="14" t="str">
        <f>IFERROR(VLOOKUP(H121,#REF!,2,FALSE)*C121,"")</f>
        <v/>
      </c>
      <c r="M121" s="3" t="str">
        <f>IFERROR(INDEX('North Europe'!$J:$J,MATCH('NE-Volumes'!$C121,'North Europe'!$B:$B,0)),"")</f>
        <v/>
      </c>
    </row>
    <row r="122" spans="5:13" x14ac:dyDescent="0.45">
      <c r="E122" s="13">
        <f>SUMIFS('NE-Volumes'!$E$2:$E$10000,'NE-Volumes'!$C$2:$C$10000,B122,'NE-Volumes'!$A$2:$A$10000,A122)/1024</f>
        <v>0</v>
      </c>
      <c r="G122" s="10">
        <f t="shared" si="2"/>
        <v>0</v>
      </c>
      <c r="K122" s="14" t="str">
        <f>IFERROR(VLOOKUP(H122,#REF!,2,FALSE)*C122,"")</f>
        <v/>
      </c>
      <c r="M122" s="3" t="str">
        <f>IFERROR(INDEX('North Europe'!$J:$J,MATCH('NE-Volumes'!$C122,'North Europe'!$B:$B,0)),"")</f>
        <v/>
      </c>
    </row>
    <row r="123" spans="5:13" x14ac:dyDescent="0.45">
      <c r="E123" s="13">
        <f>SUMIFS('NE-Volumes'!$E$2:$E$10000,'NE-Volumes'!$C$2:$C$10000,B123,'NE-Volumes'!$A$2:$A$10000,A123)/1024</f>
        <v>0</v>
      </c>
      <c r="G123" s="10">
        <f t="shared" si="2"/>
        <v>0</v>
      </c>
      <c r="K123" s="14" t="str">
        <f>IFERROR(VLOOKUP(H123,#REF!,2,FALSE)*C123,"")</f>
        <v/>
      </c>
      <c r="M123" s="3" t="str">
        <f>IFERROR(INDEX('North Europe'!$J:$J,MATCH('NE-Volumes'!$C123,'North Europe'!$B:$B,0)),"")</f>
        <v/>
      </c>
    </row>
    <row r="124" spans="5:13" x14ac:dyDescent="0.45">
      <c r="E124" s="13">
        <f>SUMIFS('NE-Volumes'!$E$2:$E$10000,'NE-Volumes'!$C$2:$C$10000,B124,'NE-Volumes'!$A$2:$A$10000,A124)/1024</f>
        <v>0</v>
      </c>
      <c r="G124" s="10">
        <f t="shared" si="2"/>
        <v>0</v>
      </c>
      <c r="K124" s="14" t="str">
        <f>IFERROR(VLOOKUP(H124,#REF!,2,FALSE)*C124,"")</f>
        <v/>
      </c>
      <c r="M124" s="3" t="str">
        <f>IFERROR(INDEX('North Europe'!$J:$J,MATCH('NE-Volumes'!$C124,'North Europe'!$B:$B,0)),"")</f>
        <v/>
      </c>
    </row>
    <row r="125" spans="5:13" x14ac:dyDescent="0.45">
      <c r="E125" s="13">
        <f>SUMIFS('NE-Volumes'!$E$2:$E$10000,'NE-Volumes'!$C$2:$C$10000,B125,'NE-Volumes'!$A$2:$A$10000,A125)/1024</f>
        <v>0</v>
      </c>
      <c r="G125" s="10">
        <f t="shared" si="2"/>
        <v>0</v>
      </c>
      <c r="K125" s="14" t="str">
        <f>IFERROR(VLOOKUP(H125,#REF!,2,FALSE)*C125,"")</f>
        <v/>
      </c>
      <c r="M125" s="3" t="str">
        <f>IFERROR(INDEX('North Europe'!$J:$J,MATCH('NE-Volumes'!$C125,'North Europe'!$B:$B,0)),"")</f>
        <v/>
      </c>
    </row>
    <row r="126" spans="5:13" x14ac:dyDescent="0.45">
      <c r="E126" s="13">
        <f>SUMIFS('NE-Volumes'!$E$2:$E$10000,'NE-Volumes'!$C$2:$C$10000,B126,'NE-Volumes'!$A$2:$A$10000,A126)/1024</f>
        <v>0</v>
      </c>
      <c r="G126" s="10">
        <f t="shared" si="2"/>
        <v>0</v>
      </c>
      <c r="K126" s="14" t="str">
        <f>IFERROR(VLOOKUP(H126,#REF!,2,FALSE)*C126,"")</f>
        <v/>
      </c>
      <c r="M126" s="3" t="str">
        <f>IFERROR(INDEX('North Europe'!$J:$J,MATCH('NE-Volumes'!$C126,'North Europe'!$B:$B,0)),"")</f>
        <v/>
      </c>
    </row>
    <row r="127" spans="5:13" x14ac:dyDescent="0.45">
      <c r="E127" s="13">
        <f>SUMIFS('NE-Volumes'!$E$2:$E$10000,'NE-Volumes'!$C$2:$C$10000,B127,'NE-Volumes'!$A$2:$A$10000,A127)/1024</f>
        <v>0</v>
      </c>
      <c r="G127" s="10">
        <f t="shared" si="2"/>
        <v>0</v>
      </c>
      <c r="K127" s="14" t="str">
        <f>IFERROR(VLOOKUP(H127,#REF!,2,FALSE)*C127,"")</f>
        <v/>
      </c>
      <c r="M127" s="3" t="str">
        <f>IFERROR(INDEX('North Europe'!$J:$J,MATCH('NE-Volumes'!$C127,'North Europe'!$B:$B,0)),"")</f>
        <v/>
      </c>
    </row>
    <row r="128" spans="5:13" x14ac:dyDescent="0.45">
      <c r="E128" s="13">
        <f>SUMIFS('NE-Volumes'!$E$2:$E$10000,'NE-Volumes'!$C$2:$C$10000,B128,'NE-Volumes'!$A$2:$A$10000,A128)/1024</f>
        <v>0</v>
      </c>
      <c r="G128" s="10">
        <f t="shared" si="2"/>
        <v>0</v>
      </c>
      <c r="K128" s="14" t="str">
        <f>IFERROR(VLOOKUP(H128,#REF!,2,FALSE)*C128,"")</f>
        <v/>
      </c>
      <c r="M128" s="3" t="str">
        <f>IFERROR(INDEX('North Europe'!$J:$J,MATCH('NE-Volumes'!$C128,'North Europe'!$B:$B,0)),"")</f>
        <v/>
      </c>
    </row>
    <row r="129" spans="5:13" x14ac:dyDescent="0.45">
      <c r="E129" s="13">
        <f>SUMIFS('NE-Volumes'!$E$2:$E$10000,'NE-Volumes'!$C$2:$C$10000,B129,'NE-Volumes'!$A$2:$A$10000,A129)/1024</f>
        <v>0</v>
      </c>
      <c r="G129" s="10">
        <f t="shared" si="2"/>
        <v>0</v>
      </c>
      <c r="K129" s="14" t="str">
        <f>IFERROR(VLOOKUP(H129,#REF!,2,FALSE)*C129,"")</f>
        <v/>
      </c>
      <c r="M129" s="3" t="str">
        <f>IFERROR(INDEX('North Europe'!$J:$J,MATCH('NE-Volumes'!$C129,'North Europe'!$B:$B,0)),"")</f>
        <v/>
      </c>
    </row>
    <row r="130" spans="5:13" x14ac:dyDescent="0.45">
      <c r="E130" s="13">
        <f>SUMIFS('NE-Volumes'!$E$2:$E$10000,'NE-Volumes'!$C$2:$C$10000,B130,'NE-Volumes'!$A$2:$A$10000,A130)/1024</f>
        <v>0</v>
      </c>
      <c r="G130" s="10">
        <f t="shared" ref="G130:G193" si="3">C130-E130</f>
        <v>0</v>
      </c>
      <c r="K130" s="14" t="str">
        <f>IFERROR(VLOOKUP(H130,#REF!,2,FALSE)*C130,"")</f>
        <v/>
      </c>
      <c r="M130" s="3" t="str">
        <f>IFERROR(INDEX('North Europe'!$J:$J,MATCH('NE-Volumes'!$C130,'North Europe'!$B:$B,0)),"")</f>
        <v/>
      </c>
    </row>
    <row r="131" spans="5:13" x14ac:dyDescent="0.45">
      <c r="E131" s="13">
        <f>SUMIFS('NE-Volumes'!$E$2:$E$10000,'NE-Volumes'!$C$2:$C$10000,B131,'NE-Volumes'!$A$2:$A$10000,A131)/1024</f>
        <v>0</v>
      </c>
      <c r="G131" s="10">
        <f t="shared" si="3"/>
        <v>0</v>
      </c>
      <c r="K131" s="14" t="str">
        <f>IFERROR(VLOOKUP(H131,#REF!,2,FALSE)*C131,"")</f>
        <v/>
      </c>
      <c r="M131" s="3" t="str">
        <f>IFERROR(INDEX('North Europe'!$J:$J,MATCH('NE-Volumes'!$C131,'North Europe'!$B:$B,0)),"")</f>
        <v/>
      </c>
    </row>
    <row r="132" spans="5:13" x14ac:dyDescent="0.45">
      <c r="E132" s="13">
        <f>SUMIFS('NE-Volumes'!$E$2:$E$10000,'NE-Volumes'!$C$2:$C$10000,B132,'NE-Volumes'!$A$2:$A$10000,A132)/1024</f>
        <v>0</v>
      </c>
      <c r="G132" s="10">
        <f t="shared" si="3"/>
        <v>0</v>
      </c>
      <c r="K132" s="14" t="str">
        <f>IFERROR(VLOOKUP(H132,#REF!,2,FALSE)*C132,"")</f>
        <v/>
      </c>
      <c r="M132" s="3" t="str">
        <f>IFERROR(INDEX('North Europe'!$J:$J,MATCH('NE-Volumes'!$C132,'North Europe'!$B:$B,0)),"")</f>
        <v/>
      </c>
    </row>
    <row r="133" spans="5:13" x14ac:dyDescent="0.45">
      <c r="E133" s="13">
        <f>SUMIFS('NE-Volumes'!$E$2:$E$10000,'NE-Volumes'!$C$2:$C$10000,B133,'NE-Volumes'!$A$2:$A$10000,A133)/1024</f>
        <v>0</v>
      </c>
      <c r="G133" s="10">
        <f t="shared" si="3"/>
        <v>0</v>
      </c>
      <c r="K133" s="14" t="str">
        <f>IFERROR(VLOOKUP(H133,#REF!,2,FALSE)*C133,"")</f>
        <v/>
      </c>
      <c r="M133" s="3" t="str">
        <f>IFERROR(INDEX('North Europe'!$J:$J,MATCH('NE-Volumes'!$C133,'North Europe'!$B:$B,0)),"")</f>
        <v/>
      </c>
    </row>
    <row r="134" spans="5:13" x14ac:dyDescent="0.45">
      <c r="E134" s="13">
        <f>SUMIFS('NE-Volumes'!$E$2:$E$10000,'NE-Volumes'!$C$2:$C$10000,B134,'NE-Volumes'!$A$2:$A$10000,A134)/1024</f>
        <v>0</v>
      </c>
      <c r="G134" s="10">
        <f t="shared" si="3"/>
        <v>0</v>
      </c>
      <c r="K134" s="14" t="str">
        <f>IFERROR(VLOOKUP(H134,#REF!,2,FALSE)*C134,"")</f>
        <v/>
      </c>
      <c r="M134" s="3" t="str">
        <f>IFERROR(INDEX('North Europe'!$J:$J,MATCH('NE-Volumes'!$C134,'North Europe'!$B:$B,0)),"")</f>
        <v/>
      </c>
    </row>
    <row r="135" spans="5:13" x14ac:dyDescent="0.45">
      <c r="E135" s="13">
        <f>SUMIFS('NE-Volumes'!$E$2:$E$10000,'NE-Volumes'!$C$2:$C$10000,B135,'NE-Volumes'!$A$2:$A$10000,A135)/1024</f>
        <v>0</v>
      </c>
      <c r="G135" s="10">
        <f t="shared" si="3"/>
        <v>0</v>
      </c>
      <c r="K135" s="14" t="str">
        <f>IFERROR(VLOOKUP(H135,#REF!,2,FALSE)*C135,"")</f>
        <v/>
      </c>
      <c r="M135" s="3" t="str">
        <f>IFERROR(INDEX('North Europe'!$J:$J,MATCH('NE-Volumes'!$C135,'North Europe'!$B:$B,0)),"")</f>
        <v/>
      </c>
    </row>
    <row r="136" spans="5:13" x14ac:dyDescent="0.45">
      <c r="E136" s="13">
        <f>SUMIFS('NE-Volumes'!$E$2:$E$10000,'NE-Volumes'!$C$2:$C$10000,B136,'NE-Volumes'!$A$2:$A$10000,A136)/1024</f>
        <v>0</v>
      </c>
      <c r="G136" s="10">
        <f t="shared" si="3"/>
        <v>0</v>
      </c>
      <c r="K136" s="14" t="str">
        <f>IFERROR(VLOOKUP(H136,#REF!,2,FALSE)*C136,"")</f>
        <v/>
      </c>
      <c r="M136" s="3" t="str">
        <f>IFERROR(INDEX('North Europe'!$J:$J,MATCH('NE-Volumes'!$C136,'North Europe'!$B:$B,0)),"")</f>
        <v/>
      </c>
    </row>
    <row r="137" spans="5:13" x14ac:dyDescent="0.45">
      <c r="E137" s="13">
        <f>SUMIFS('NE-Volumes'!$E$2:$E$10000,'NE-Volumes'!$C$2:$C$10000,B137,'NE-Volumes'!$A$2:$A$10000,A137)/1024</f>
        <v>0</v>
      </c>
      <c r="G137" s="10">
        <f t="shared" si="3"/>
        <v>0</v>
      </c>
      <c r="K137" s="14" t="str">
        <f>IFERROR(VLOOKUP(H137,#REF!,2,FALSE)*C137,"")</f>
        <v/>
      </c>
      <c r="M137" s="3" t="str">
        <f>IFERROR(INDEX('North Europe'!$J:$J,MATCH('NE-Volumes'!$C137,'North Europe'!$B:$B,0)),"")</f>
        <v/>
      </c>
    </row>
    <row r="138" spans="5:13" x14ac:dyDescent="0.45">
      <c r="E138" s="13">
        <f>SUMIFS('NE-Volumes'!$E$2:$E$10000,'NE-Volumes'!$C$2:$C$10000,B138,'NE-Volumes'!$A$2:$A$10000,A138)/1024</f>
        <v>0</v>
      </c>
      <c r="G138" s="10">
        <f t="shared" si="3"/>
        <v>0</v>
      </c>
      <c r="K138" s="14" t="str">
        <f>IFERROR(VLOOKUP(H138,#REF!,2,FALSE)*C138,"")</f>
        <v/>
      </c>
      <c r="M138" s="3" t="str">
        <f>IFERROR(INDEX('North Europe'!$J:$J,MATCH('NE-Volumes'!$C138,'North Europe'!$B:$B,0)),"")</f>
        <v/>
      </c>
    </row>
    <row r="139" spans="5:13" x14ac:dyDescent="0.45">
      <c r="E139" s="13">
        <f>SUMIFS('NE-Volumes'!$E$2:$E$10000,'NE-Volumes'!$C$2:$C$10000,B139,'NE-Volumes'!$A$2:$A$10000,A139)/1024</f>
        <v>0</v>
      </c>
      <c r="G139" s="10">
        <f t="shared" si="3"/>
        <v>0</v>
      </c>
      <c r="K139" s="14" t="str">
        <f>IFERROR(VLOOKUP(H139,#REF!,2,FALSE)*C139,"")</f>
        <v/>
      </c>
      <c r="M139" s="3" t="str">
        <f>IFERROR(INDEX('North Europe'!$J:$J,MATCH('NE-Volumes'!$C139,'North Europe'!$B:$B,0)),"")</f>
        <v/>
      </c>
    </row>
    <row r="140" spans="5:13" x14ac:dyDescent="0.45">
      <c r="E140" s="13">
        <f>SUMIFS('NE-Volumes'!$E$2:$E$10000,'NE-Volumes'!$C$2:$C$10000,B140,'NE-Volumes'!$A$2:$A$10000,A140)/1024</f>
        <v>0</v>
      </c>
      <c r="G140" s="10">
        <f t="shared" si="3"/>
        <v>0</v>
      </c>
      <c r="K140" s="14" t="str">
        <f>IFERROR(VLOOKUP(H140,#REF!,2,FALSE)*C140,"")</f>
        <v/>
      </c>
      <c r="M140" s="3" t="str">
        <f>IFERROR(INDEX('North Europe'!$J:$J,MATCH('NE-Volumes'!$C140,'North Europe'!$B:$B,0)),"")</f>
        <v/>
      </c>
    </row>
    <row r="141" spans="5:13" x14ac:dyDescent="0.45">
      <c r="E141" s="13">
        <f>SUMIFS('NE-Volumes'!$E$2:$E$10000,'NE-Volumes'!$C$2:$C$10000,B141,'NE-Volumes'!$A$2:$A$10000,A141)/1024</f>
        <v>0</v>
      </c>
      <c r="G141" s="10">
        <f t="shared" si="3"/>
        <v>0</v>
      </c>
      <c r="K141" s="14" t="str">
        <f>IFERROR(VLOOKUP(H141,#REF!,2,FALSE)*C141,"")</f>
        <v/>
      </c>
      <c r="M141" s="3" t="str">
        <f>IFERROR(INDEX('North Europe'!$J:$J,MATCH('NE-Volumes'!$C141,'North Europe'!$B:$B,0)),"")</f>
        <v/>
      </c>
    </row>
    <row r="142" spans="5:13" x14ac:dyDescent="0.45">
      <c r="E142" s="13">
        <f>SUMIFS('NE-Volumes'!$E$2:$E$10000,'NE-Volumes'!$C$2:$C$10000,B142,'NE-Volumes'!$A$2:$A$10000,A142)/1024</f>
        <v>0</v>
      </c>
      <c r="G142" s="10">
        <f t="shared" si="3"/>
        <v>0</v>
      </c>
      <c r="K142" s="14" t="str">
        <f>IFERROR(VLOOKUP(H142,#REF!,2,FALSE)*C142,"")</f>
        <v/>
      </c>
      <c r="M142" s="3" t="str">
        <f>IFERROR(INDEX('North Europe'!$J:$J,MATCH('NE-Volumes'!$C142,'North Europe'!$B:$B,0)),"")</f>
        <v/>
      </c>
    </row>
    <row r="143" spans="5:13" x14ac:dyDescent="0.45">
      <c r="E143" s="13">
        <f>SUMIFS('NE-Volumes'!$E$2:$E$10000,'NE-Volumes'!$C$2:$C$10000,B143,'NE-Volumes'!$A$2:$A$10000,A143)/1024</f>
        <v>0</v>
      </c>
      <c r="G143" s="10">
        <f t="shared" si="3"/>
        <v>0</v>
      </c>
      <c r="K143" s="14" t="str">
        <f>IFERROR(VLOOKUP(H143,#REF!,2,FALSE)*C143,"")</f>
        <v/>
      </c>
      <c r="M143" s="3" t="str">
        <f>IFERROR(INDEX('North Europe'!$J:$J,MATCH('NE-Volumes'!$C143,'North Europe'!$B:$B,0)),"")</f>
        <v/>
      </c>
    </row>
    <row r="144" spans="5:13" x14ac:dyDescent="0.45">
      <c r="E144" s="13">
        <f>SUMIFS('NE-Volumes'!$E$2:$E$10000,'NE-Volumes'!$C$2:$C$10000,B144,'NE-Volumes'!$A$2:$A$10000,A144)/1024</f>
        <v>0</v>
      </c>
      <c r="G144" s="10">
        <f t="shared" si="3"/>
        <v>0</v>
      </c>
      <c r="K144" s="14" t="str">
        <f>IFERROR(VLOOKUP(H144,#REF!,2,FALSE)*C144,"")</f>
        <v/>
      </c>
      <c r="M144" s="3" t="str">
        <f>IFERROR(INDEX('North Europe'!$J:$J,MATCH('NE-Volumes'!$C144,'North Europe'!$B:$B,0)),"")</f>
        <v/>
      </c>
    </row>
    <row r="145" spans="5:13" x14ac:dyDescent="0.45">
      <c r="E145" s="13">
        <f>SUMIFS('NE-Volumes'!$E$2:$E$10000,'NE-Volumes'!$C$2:$C$10000,B145,'NE-Volumes'!$A$2:$A$10000,A145)/1024</f>
        <v>0</v>
      </c>
      <c r="G145" s="10">
        <f t="shared" si="3"/>
        <v>0</v>
      </c>
      <c r="K145" s="14" t="str">
        <f>IFERROR(VLOOKUP(H145,#REF!,2,FALSE)*C145,"")</f>
        <v/>
      </c>
      <c r="M145" s="3" t="str">
        <f>IFERROR(INDEX('North Europe'!$J:$J,MATCH('NE-Volumes'!$C145,'North Europe'!$B:$B,0)),"")</f>
        <v/>
      </c>
    </row>
    <row r="146" spans="5:13" x14ac:dyDescent="0.45">
      <c r="E146" s="13">
        <f>SUMIFS('NE-Volumes'!$E$2:$E$10000,'NE-Volumes'!$C$2:$C$10000,B146,'NE-Volumes'!$A$2:$A$10000,A146)/1024</f>
        <v>0</v>
      </c>
      <c r="G146" s="10">
        <f t="shared" si="3"/>
        <v>0</v>
      </c>
      <c r="K146" s="14" t="str">
        <f>IFERROR(VLOOKUP(H146,#REF!,2,FALSE)*C146,"")</f>
        <v/>
      </c>
      <c r="M146" s="3" t="str">
        <f>IFERROR(INDEX('North Europe'!$J:$J,MATCH('NE-Volumes'!$C146,'North Europe'!$B:$B,0)),"")</f>
        <v/>
      </c>
    </row>
    <row r="147" spans="5:13" x14ac:dyDescent="0.45">
      <c r="E147" s="13">
        <f>SUMIFS('NE-Volumes'!$E$2:$E$10000,'NE-Volumes'!$C$2:$C$10000,B147,'NE-Volumes'!$A$2:$A$10000,A147)/1024</f>
        <v>0</v>
      </c>
      <c r="G147" s="10">
        <f t="shared" si="3"/>
        <v>0</v>
      </c>
      <c r="K147" s="14" t="str">
        <f>IFERROR(VLOOKUP(H147,#REF!,2,FALSE)*C147,"")</f>
        <v/>
      </c>
      <c r="M147" s="3" t="str">
        <f>IFERROR(INDEX('North Europe'!$J:$J,MATCH('NE-Volumes'!$C147,'North Europe'!$B:$B,0)),"")</f>
        <v/>
      </c>
    </row>
    <row r="148" spans="5:13" x14ac:dyDescent="0.45">
      <c r="E148" s="13">
        <f>SUMIFS('NE-Volumes'!$E$2:$E$10000,'NE-Volumes'!$C$2:$C$10000,B148,'NE-Volumes'!$A$2:$A$10000,A148)/1024</f>
        <v>0</v>
      </c>
      <c r="G148" s="10">
        <f t="shared" si="3"/>
        <v>0</v>
      </c>
      <c r="K148" s="14" t="str">
        <f>IFERROR(VLOOKUP(H148,#REF!,2,FALSE)*C148,"")</f>
        <v/>
      </c>
      <c r="M148" s="3" t="str">
        <f>IFERROR(INDEX('North Europe'!$J:$J,MATCH('NE-Volumes'!$C148,'North Europe'!$B:$B,0)),"")</f>
        <v/>
      </c>
    </row>
    <row r="149" spans="5:13" x14ac:dyDescent="0.45">
      <c r="E149" s="13">
        <f>SUMIFS('NE-Volumes'!$E$2:$E$10000,'NE-Volumes'!$C$2:$C$10000,B149,'NE-Volumes'!$A$2:$A$10000,A149)/1024</f>
        <v>0</v>
      </c>
      <c r="G149" s="10">
        <f t="shared" si="3"/>
        <v>0</v>
      </c>
      <c r="K149" s="14" t="str">
        <f>IFERROR(VLOOKUP(H149,#REF!,2,FALSE)*C149,"")</f>
        <v/>
      </c>
      <c r="M149" s="3" t="str">
        <f>IFERROR(INDEX('North Europe'!$J:$J,MATCH('NE-Volumes'!$C149,'North Europe'!$B:$B,0)),"")</f>
        <v/>
      </c>
    </row>
    <row r="150" spans="5:13" x14ac:dyDescent="0.45">
      <c r="E150" s="13">
        <f>SUMIFS('NE-Volumes'!$E$2:$E$10000,'NE-Volumes'!$C$2:$C$10000,B150,'NE-Volumes'!$A$2:$A$10000,A150)/1024</f>
        <v>0</v>
      </c>
      <c r="G150" s="10">
        <f t="shared" si="3"/>
        <v>0</v>
      </c>
      <c r="K150" s="14" t="str">
        <f>IFERROR(VLOOKUP(H150,#REF!,2,FALSE)*C150,"")</f>
        <v/>
      </c>
      <c r="M150" s="3" t="str">
        <f>IFERROR(INDEX('North Europe'!$J:$J,MATCH('NE-Volumes'!$C150,'North Europe'!$B:$B,0)),"")</f>
        <v/>
      </c>
    </row>
    <row r="151" spans="5:13" x14ac:dyDescent="0.45">
      <c r="E151" s="13">
        <f>SUMIFS('NE-Volumes'!$E$2:$E$10000,'NE-Volumes'!$C$2:$C$10000,B151,'NE-Volumes'!$A$2:$A$10000,A151)/1024</f>
        <v>0</v>
      </c>
      <c r="G151" s="10">
        <f t="shared" si="3"/>
        <v>0</v>
      </c>
      <c r="K151" s="14" t="str">
        <f>IFERROR(VLOOKUP(H151,#REF!,2,FALSE)*C151,"")</f>
        <v/>
      </c>
      <c r="M151" s="3" t="str">
        <f>IFERROR(INDEX('North Europe'!$J:$J,MATCH('NE-Volumes'!$C151,'North Europe'!$B:$B,0)),"")</f>
        <v/>
      </c>
    </row>
    <row r="152" spans="5:13" x14ac:dyDescent="0.45">
      <c r="E152" s="13">
        <f>SUMIFS('NE-Volumes'!$E$2:$E$10000,'NE-Volumes'!$C$2:$C$10000,B152,'NE-Volumes'!$A$2:$A$10000,A152)/1024</f>
        <v>0</v>
      </c>
      <c r="G152" s="10">
        <f t="shared" si="3"/>
        <v>0</v>
      </c>
      <c r="K152" s="14" t="str">
        <f>IFERROR(VLOOKUP(H152,#REF!,2,FALSE)*C152,"")</f>
        <v/>
      </c>
      <c r="M152" s="3" t="str">
        <f>IFERROR(INDEX('North Europe'!$J:$J,MATCH('NE-Volumes'!$C152,'North Europe'!$B:$B,0)),"")</f>
        <v/>
      </c>
    </row>
    <row r="153" spans="5:13" x14ac:dyDescent="0.45">
      <c r="E153" s="13">
        <f>SUMIFS('NE-Volumes'!$E$2:$E$10000,'NE-Volumes'!$C$2:$C$10000,B153,'NE-Volumes'!$A$2:$A$10000,A153)/1024</f>
        <v>0</v>
      </c>
      <c r="G153" s="10">
        <f t="shared" si="3"/>
        <v>0</v>
      </c>
      <c r="K153" s="14" t="str">
        <f>IFERROR(VLOOKUP(H153,#REF!,2,FALSE)*C153,"")</f>
        <v/>
      </c>
      <c r="M153" s="3" t="str">
        <f>IFERROR(INDEX('North Europe'!$J:$J,MATCH('NE-Volumes'!$C153,'North Europe'!$B:$B,0)),"")</f>
        <v/>
      </c>
    </row>
    <row r="154" spans="5:13" x14ac:dyDescent="0.45">
      <c r="E154" s="13">
        <f>SUMIFS('NE-Volumes'!$E$2:$E$10000,'NE-Volumes'!$C$2:$C$10000,B154,'NE-Volumes'!$A$2:$A$10000,A154)/1024</f>
        <v>0</v>
      </c>
      <c r="G154" s="10">
        <f t="shared" si="3"/>
        <v>0</v>
      </c>
      <c r="K154" s="14" t="str">
        <f>IFERROR(VLOOKUP(H154,#REF!,2,FALSE)*C154,"")</f>
        <v/>
      </c>
      <c r="M154" s="3" t="str">
        <f>IFERROR(INDEX('North Europe'!$J:$J,MATCH('NE-Volumes'!$C154,'North Europe'!$B:$B,0)),"")</f>
        <v/>
      </c>
    </row>
    <row r="155" spans="5:13" x14ac:dyDescent="0.45">
      <c r="E155" s="13">
        <f>SUMIFS('NE-Volumes'!$E$2:$E$10000,'NE-Volumes'!$C$2:$C$10000,B155,'NE-Volumes'!$A$2:$A$10000,A155)/1024</f>
        <v>0</v>
      </c>
      <c r="G155" s="10">
        <f t="shared" si="3"/>
        <v>0</v>
      </c>
      <c r="K155" s="14" t="str">
        <f>IFERROR(VLOOKUP(H155,#REF!,2,FALSE)*C155,"")</f>
        <v/>
      </c>
      <c r="M155" s="3" t="str">
        <f>IFERROR(INDEX('North Europe'!$J:$J,MATCH('NE-Volumes'!$C155,'North Europe'!$B:$B,0)),"")</f>
        <v/>
      </c>
    </row>
    <row r="156" spans="5:13" x14ac:dyDescent="0.45">
      <c r="E156" s="13">
        <f>SUMIFS('NE-Volumes'!$E$2:$E$10000,'NE-Volumes'!$C$2:$C$10000,B156,'NE-Volumes'!$A$2:$A$10000,A156)/1024</f>
        <v>0</v>
      </c>
      <c r="G156" s="10">
        <f t="shared" si="3"/>
        <v>0</v>
      </c>
      <c r="K156" s="14" t="str">
        <f>IFERROR(VLOOKUP(H156,#REF!,2,FALSE)*C156,"")</f>
        <v/>
      </c>
      <c r="M156" s="3" t="str">
        <f>IFERROR(INDEX('North Europe'!$J:$J,MATCH('NE-Volumes'!$C156,'North Europe'!$B:$B,0)),"")</f>
        <v/>
      </c>
    </row>
    <row r="157" spans="5:13" x14ac:dyDescent="0.45">
      <c r="E157" s="13">
        <f>SUMIFS('NE-Volumes'!$E$2:$E$10000,'NE-Volumes'!$C$2:$C$10000,B157,'NE-Volumes'!$A$2:$A$10000,A157)/1024</f>
        <v>0</v>
      </c>
      <c r="G157" s="10">
        <f t="shared" si="3"/>
        <v>0</v>
      </c>
      <c r="K157" s="14" t="str">
        <f>IFERROR(VLOOKUP(H157,#REF!,2,FALSE)*C157,"")</f>
        <v/>
      </c>
      <c r="M157" s="3" t="str">
        <f>IFERROR(INDEX('North Europe'!$J:$J,MATCH('NE-Volumes'!$C157,'North Europe'!$B:$B,0)),"")</f>
        <v/>
      </c>
    </row>
    <row r="158" spans="5:13" x14ac:dyDescent="0.45">
      <c r="E158" s="13">
        <f>SUMIFS('NE-Volumes'!$E$2:$E$10000,'NE-Volumes'!$C$2:$C$10000,B158,'NE-Volumes'!$A$2:$A$10000,A158)/1024</f>
        <v>0</v>
      </c>
      <c r="G158" s="10">
        <f t="shared" si="3"/>
        <v>0</v>
      </c>
      <c r="K158" s="14" t="str">
        <f>IFERROR(VLOOKUP(H158,#REF!,2,FALSE)*C158,"")</f>
        <v/>
      </c>
      <c r="M158" s="3" t="str">
        <f>IFERROR(INDEX('North Europe'!$J:$J,MATCH('NE-Volumes'!$C158,'North Europe'!$B:$B,0)),"")</f>
        <v/>
      </c>
    </row>
    <row r="159" spans="5:13" x14ac:dyDescent="0.45">
      <c r="E159" s="13">
        <f>SUMIFS('NE-Volumes'!$E$2:$E$10000,'NE-Volumes'!$C$2:$C$10000,B159,'NE-Volumes'!$A$2:$A$10000,A159)/1024</f>
        <v>0</v>
      </c>
      <c r="G159" s="10">
        <f t="shared" si="3"/>
        <v>0</v>
      </c>
      <c r="K159" s="14" t="str">
        <f>IFERROR(VLOOKUP(H159,#REF!,2,FALSE)*C159,"")</f>
        <v/>
      </c>
      <c r="M159" s="3" t="str">
        <f>IFERROR(INDEX('North Europe'!$J:$J,MATCH('NE-Volumes'!$C159,'North Europe'!$B:$B,0)),"")</f>
        <v/>
      </c>
    </row>
    <row r="160" spans="5:13" x14ac:dyDescent="0.45">
      <c r="E160" s="13">
        <f>SUMIFS('NE-Volumes'!$E$2:$E$10000,'NE-Volumes'!$C$2:$C$10000,B160,'NE-Volumes'!$A$2:$A$10000,A160)/1024</f>
        <v>0</v>
      </c>
      <c r="G160" s="10">
        <f t="shared" si="3"/>
        <v>0</v>
      </c>
      <c r="K160" s="14" t="str">
        <f>IFERROR(VLOOKUP(H160,#REF!,2,FALSE)*C160,"")</f>
        <v/>
      </c>
      <c r="M160" s="3" t="str">
        <f>IFERROR(INDEX('North Europe'!$J:$J,MATCH('NE-Volumes'!$C160,'North Europe'!$B:$B,0)),"")</f>
        <v/>
      </c>
    </row>
    <row r="161" spans="5:13" x14ac:dyDescent="0.45">
      <c r="E161" s="13">
        <f>SUMIFS('NE-Volumes'!$E$2:$E$10000,'NE-Volumes'!$C$2:$C$10000,B161,'NE-Volumes'!$A$2:$A$10000,A161)/1024</f>
        <v>0</v>
      </c>
      <c r="G161" s="10">
        <f t="shared" si="3"/>
        <v>0</v>
      </c>
      <c r="K161" s="14" t="str">
        <f>IFERROR(VLOOKUP(H161,#REF!,2,FALSE)*C161,"")</f>
        <v/>
      </c>
      <c r="M161" s="3" t="str">
        <f>IFERROR(INDEX('North Europe'!$J:$J,MATCH('NE-Volumes'!$C161,'North Europe'!$B:$B,0)),"")</f>
        <v/>
      </c>
    </row>
    <row r="162" spans="5:13" x14ac:dyDescent="0.45">
      <c r="E162" s="13">
        <f>SUMIFS('NE-Volumes'!$E$2:$E$10000,'NE-Volumes'!$C$2:$C$10000,B162,'NE-Volumes'!$A$2:$A$10000,A162)/1024</f>
        <v>0</v>
      </c>
      <c r="G162" s="10">
        <f t="shared" si="3"/>
        <v>0</v>
      </c>
      <c r="K162" s="14" t="str">
        <f>IFERROR(VLOOKUP(H162,#REF!,2,FALSE)*C162,"")</f>
        <v/>
      </c>
      <c r="M162" s="3" t="str">
        <f>IFERROR(INDEX('North Europe'!$J:$J,MATCH('NE-Volumes'!$C162,'North Europe'!$B:$B,0)),"")</f>
        <v/>
      </c>
    </row>
    <row r="163" spans="5:13" x14ac:dyDescent="0.45">
      <c r="E163" s="13">
        <f>SUMIFS('NE-Volumes'!$E$2:$E$10000,'NE-Volumes'!$C$2:$C$10000,B163,'NE-Volumes'!$A$2:$A$10000,A163)/1024</f>
        <v>0</v>
      </c>
      <c r="G163" s="10">
        <f t="shared" si="3"/>
        <v>0</v>
      </c>
      <c r="K163" s="14" t="str">
        <f>IFERROR(VLOOKUP(H163,#REF!,2,FALSE)*C163,"")</f>
        <v/>
      </c>
      <c r="M163" s="3" t="str">
        <f>IFERROR(INDEX('North Europe'!$J:$J,MATCH('NE-Volumes'!$C163,'North Europe'!$B:$B,0)),"")</f>
        <v/>
      </c>
    </row>
    <row r="164" spans="5:13" x14ac:dyDescent="0.45">
      <c r="E164" s="13">
        <f>SUMIFS('NE-Volumes'!$E$2:$E$10000,'NE-Volumes'!$C$2:$C$10000,B164,'NE-Volumes'!$A$2:$A$10000,A164)/1024</f>
        <v>0</v>
      </c>
      <c r="G164" s="10">
        <f t="shared" si="3"/>
        <v>0</v>
      </c>
      <c r="K164" s="14" t="str">
        <f>IFERROR(VLOOKUP(H164,#REF!,2,FALSE)*C164,"")</f>
        <v/>
      </c>
      <c r="M164" s="3" t="str">
        <f>IFERROR(INDEX('North Europe'!$J:$J,MATCH('NE-Volumes'!$C164,'North Europe'!$B:$B,0)),"")</f>
        <v/>
      </c>
    </row>
    <row r="165" spans="5:13" x14ac:dyDescent="0.45">
      <c r="E165" s="13">
        <f>SUMIFS('NE-Volumes'!$E$2:$E$10000,'NE-Volumes'!$C$2:$C$10000,B165,'NE-Volumes'!$A$2:$A$10000,A165)/1024</f>
        <v>0</v>
      </c>
      <c r="G165" s="10">
        <f t="shared" si="3"/>
        <v>0</v>
      </c>
      <c r="K165" s="14" t="str">
        <f>IFERROR(VLOOKUP(H165,#REF!,2,FALSE)*C165,"")</f>
        <v/>
      </c>
      <c r="M165" s="3" t="str">
        <f>IFERROR(INDEX('North Europe'!$J:$J,MATCH('NE-Volumes'!$C165,'North Europe'!$B:$B,0)),"")</f>
        <v/>
      </c>
    </row>
    <row r="166" spans="5:13" x14ac:dyDescent="0.45">
      <c r="E166" s="13">
        <f>SUMIFS('NE-Volumes'!$E$2:$E$10000,'NE-Volumes'!$C$2:$C$10000,B166,'NE-Volumes'!$A$2:$A$10000,A166)/1024</f>
        <v>0</v>
      </c>
      <c r="G166" s="10">
        <f t="shared" si="3"/>
        <v>0</v>
      </c>
      <c r="K166" s="14" t="str">
        <f>IFERROR(VLOOKUP(H166,#REF!,2,FALSE)*C166,"")</f>
        <v/>
      </c>
      <c r="M166" s="3" t="str">
        <f>IFERROR(INDEX('North Europe'!$J:$J,MATCH('NE-Volumes'!$C166,'North Europe'!$B:$B,0)),"")</f>
        <v/>
      </c>
    </row>
    <row r="167" spans="5:13" x14ac:dyDescent="0.45">
      <c r="E167" s="13">
        <f>SUMIFS('NE-Volumes'!$E$2:$E$10000,'NE-Volumes'!$C$2:$C$10000,B167,'NE-Volumes'!$A$2:$A$10000,A167)/1024</f>
        <v>0</v>
      </c>
      <c r="G167" s="10">
        <f t="shared" si="3"/>
        <v>0</v>
      </c>
      <c r="K167" s="14" t="str">
        <f>IFERROR(VLOOKUP(H167,#REF!,2,FALSE)*C167,"")</f>
        <v/>
      </c>
      <c r="M167" s="3" t="str">
        <f>IFERROR(INDEX('North Europe'!$J:$J,MATCH('NE-Volumes'!$C167,'North Europe'!$B:$B,0)),"")</f>
        <v/>
      </c>
    </row>
    <row r="168" spans="5:13" x14ac:dyDescent="0.45">
      <c r="E168" s="13">
        <f>SUMIFS('NE-Volumes'!$E$2:$E$10000,'NE-Volumes'!$C$2:$C$10000,B168,'NE-Volumes'!$A$2:$A$10000,A168)/1024</f>
        <v>0</v>
      </c>
      <c r="G168" s="10">
        <f t="shared" si="3"/>
        <v>0</v>
      </c>
      <c r="K168" s="14" t="str">
        <f>IFERROR(VLOOKUP(H168,#REF!,2,FALSE)*C168,"")</f>
        <v/>
      </c>
      <c r="M168" s="3" t="str">
        <f>IFERROR(INDEX('North Europe'!$J:$J,MATCH('NE-Volumes'!$C168,'North Europe'!$B:$B,0)),"")</f>
        <v/>
      </c>
    </row>
    <row r="169" spans="5:13" x14ac:dyDescent="0.45">
      <c r="E169" s="13">
        <f>SUMIFS('NE-Volumes'!$E$2:$E$10000,'NE-Volumes'!$C$2:$C$10000,B169,'NE-Volumes'!$A$2:$A$10000,A169)/1024</f>
        <v>0</v>
      </c>
      <c r="G169" s="10">
        <f t="shared" si="3"/>
        <v>0</v>
      </c>
      <c r="K169" s="14" t="str">
        <f>IFERROR(VLOOKUP(H169,#REF!,2,FALSE)*C169,"")</f>
        <v/>
      </c>
      <c r="M169" s="3" t="str">
        <f>IFERROR(INDEX('North Europe'!$J:$J,MATCH('NE-Volumes'!$C169,'North Europe'!$B:$B,0)),"")</f>
        <v/>
      </c>
    </row>
    <row r="170" spans="5:13" x14ac:dyDescent="0.45">
      <c r="E170" s="13">
        <f>SUMIFS('NE-Volumes'!$E$2:$E$10000,'NE-Volumes'!$C$2:$C$10000,B170,'NE-Volumes'!$A$2:$A$10000,A170)/1024</f>
        <v>0</v>
      </c>
      <c r="G170" s="10">
        <f t="shared" si="3"/>
        <v>0</v>
      </c>
      <c r="K170" s="14" t="str">
        <f>IFERROR(VLOOKUP(H170,#REF!,2,FALSE)*C170,"")</f>
        <v/>
      </c>
      <c r="M170" s="3" t="str">
        <f>IFERROR(INDEX('North Europe'!$J:$J,MATCH('NE-Volumes'!$C170,'North Europe'!$B:$B,0)),"")</f>
        <v/>
      </c>
    </row>
    <row r="171" spans="5:13" x14ac:dyDescent="0.45">
      <c r="E171" s="13">
        <f>SUMIFS('NE-Volumes'!$E$2:$E$10000,'NE-Volumes'!$C$2:$C$10000,B171,'NE-Volumes'!$A$2:$A$10000,A171)/1024</f>
        <v>0</v>
      </c>
      <c r="G171" s="10">
        <f t="shared" si="3"/>
        <v>0</v>
      </c>
      <c r="K171" s="14" t="str">
        <f>IFERROR(VLOOKUP(H171,#REF!,2,FALSE)*C171,"")</f>
        <v/>
      </c>
      <c r="M171" s="3" t="str">
        <f>IFERROR(INDEX('North Europe'!$J:$J,MATCH('NE-Volumes'!$C171,'North Europe'!$B:$B,0)),"")</f>
        <v/>
      </c>
    </row>
    <row r="172" spans="5:13" x14ac:dyDescent="0.45">
      <c r="E172" s="13">
        <f>SUMIFS('NE-Volumes'!$E$2:$E$10000,'NE-Volumes'!$C$2:$C$10000,B172,'NE-Volumes'!$A$2:$A$10000,A172)/1024</f>
        <v>0</v>
      </c>
      <c r="G172" s="10">
        <f t="shared" si="3"/>
        <v>0</v>
      </c>
      <c r="K172" s="14" t="str">
        <f>IFERROR(VLOOKUP(H172,#REF!,2,FALSE)*C172,"")</f>
        <v/>
      </c>
      <c r="M172" s="3" t="str">
        <f>IFERROR(INDEX('North Europe'!$J:$J,MATCH('NE-Volumes'!$C172,'North Europe'!$B:$B,0)),"")</f>
        <v/>
      </c>
    </row>
    <row r="173" spans="5:13" x14ac:dyDescent="0.45">
      <c r="E173" s="13">
        <f>SUMIFS('NE-Volumes'!$E$2:$E$10000,'NE-Volumes'!$C$2:$C$10000,B173,'NE-Volumes'!$A$2:$A$10000,A173)/1024</f>
        <v>0</v>
      </c>
      <c r="G173" s="10">
        <f t="shared" si="3"/>
        <v>0</v>
      </c>
      <c r="K173" s="14" t="str">
        <f>IFERROR(VLOOKUP(H173,#REF!,2,FALSE)*C173,"")</f>
        <v/>
      </c>
      <c r="M173" s="3" t="str">
        <f>IFERROR(INDEX('North Europe'!$J:$J,MATCH('NE-Volumes'!$C173,'North Europe'!$B:$B,0)),"")</f>
        <v/>
      </c>
    </row>
    <row r="174" spans="5:13" x14ac:dyDescent="0.45">
      <c r="E174" s="13">
        <f>SUMIFS('NE-Volumes'!$E$2:$E$10000,'NE-Volumes'!$C$2:$C$10000,B174,'NE-Volumes'!$A$2:$A$10000,A174)/1024</f>
        <v>0</v>
      </c>
      <c r="G174" s="10">
        <f t="shared" si="3"/>
        <v>0</v>
      </c>
      <c r="K174" s="14" t="str">
        <f>IFERROR(VLOOKUP(H174,#REF!,2,FALSE)*C174,"")</f>
        <v/>
      </c>
      <c r="M174" s="3" t="str">
        <f>IFERROR(INDEX('North Europe'!$J:$J,MATCH('NE-Volumes'!$C174,'North Europe'!$B:$B,0)),"")</f>
        <v/>
      </c>
    </row>
    <row r="175" spans="5:13" x14ac:dyDescent="0.45">
      <c r="E175" s="13">
        <f>SUMIFS('NE-Volumes'!$E$2:$E$10000,'NE-Volumes'!$C$2:$C$10000,B175,'NE-Volumes'!$A$2:$A$10000,A175)/1024</f>
        <v>0</v>
      </c>
      <c r="G175" s="10">
        <f t="shared" si="3"/>
        <v>0</v>
      </c>
      <c r="K175" s="14" t="str">
        <f>IFERROR(VLOOKUP(H175,#REF!,2,FALSE)*C175,"")</f>
        <v/>
      </c>
      <c r="M175" s="3" t="str">
        <f>IFERROR(INDEX('North Europe'!$J:$J,MATCH('NE-Volumes'!$C175,'North Europe'!$B:$B,0)),"")</f>
        <v/>
      </c>
    </row>
    <row r="176" spans="5:13" x14ac:dyDescent="0.45">
      <c r="E176" s="13">
        <f>SUMIFS('NE-Volumes'!$E$2:$E$10000,'NE-Volumes'!$C$2:$C$10000,B176,'NE-Volumes'!$A$2:$A$10000,A176)/1024</f>
        <v>0</v>
      </c>
      <c r="G176" s="10">
        <f t="shared" si="3"/>
        <v>0</v>
      </c>
      <c r="K176" s="14" t="str">
        <f>IFERROR(VLOOKUP(H176,#REF!,2,FALSE)*C176,"")</f>
        <v/>
      </c>
      <c r="M176" s="3" t="str">
        <f>IFERROR(INDEX('North Europe'!$J:$J,MATCH('NE-Volumes'!$C176,'North Europe'!$B:$B,0)),"")</f>
        <v/>
      </c>
    </row>
    <row r="177" spans="5:13" x14ac:dyDescent="0.45">
      <c r="E177" s="13">
        <f>SUMIFS('NE-Volumes'!$E$2:$E$10000,'NE-Volumes'!$C$2:$C$10000,B177,'NE-Volumes'!$A$2:$A$10000,A177)/1024</f>
        <v>0</v>
      </c>
      <c r="G177" s="10">
        <f t="shared" si="3"/>
        <v>0</v>
      </c>
      <c r="K177" s="14" t="str">
        <f>IFERROR(VLOOKUP(H177,#REF!,2,FALSE)*C177,"")</f>
        <v/>
      </c>
      <c r="M177" s="3" t="str">
        <f>IFERROR(INDEX('North Europe'!$J:$J,MATCH('NE-Volumes'!$C177,'North Europe'!$B:$B,0)),"")</f>
        <v/>
      </c>
    </row>
    <row r="178" spans="5:13" x14ac:dyDescent="0.45">
      <c r="E178" s="13">
        <f>SUMIFS('NE-Volumes'!$E$2:$E$10000,'NE-Volumes'!$C$2:$C$10000,B178,'NE-Volumes'!$A$2:$A$10000,A178)/1024</f>
        <v>0</v>
      </c>
      <c r="G178" s="10">
        <f t="shared" si="3"/>
        <v>0</v>
      </c>
      <c r="K178" s="14" t="str">
        <f>IFERROR(VLOOKUP(H178,#REF!,2,FALSE)*C178,"")</f>
        <v/>
      </c>
      <c r="M178" s="3" t="str">
        <f>IFERROR(INDEX('North Europe'!$J:$J,MATCH('NE-Volumes'!$C178,'North Europe'!$B:$B,0)),"")</f>
        <v/>
      </c>
    </row>
    <row r="179" spans="5:13" x14ac:dyDescent="0.45">
      <c r="E179" s="13">
        <f>SUMIFS('NE-Volumes'!$E$2:$E$10000,'NE-Volumes'!$C$2:$C$10000,B179,'NE-Volumes'!$A$2:$A$10000,A179)/1024</f>
        <v>0</v>
      </c>
      <c r="G179" s="10">
        <f t="shared" si="3"/>
        <v>0</v>
      </c>
      <c r="K179" s="14" t="str">
        <f>IFERROR(VLOOKUP(H179,#REF!,2,FALSE)*C179,"")</f>
        <v/>
      </c>
      <c r="M179" s="3" t="str">
        <f>IFERROR(INDEX('North Europe'!$J:$J,MATCH('NE-Volumes'!$C179,'North Europe'!$B:$B,0)),"")</f>
        <v/>
      </c>
    </row>
    <row r="180" spans="5:13" x14ac:dyDescent="0.45">
      <c r="E180" s="13">
        <f>SUMIFS('NE-Volumes'!$E$2:$E$10000,'NE-Volumes'!$C$2:$C$10000,B180,'NE-Volumes'!$A$2:$A$10000,A180)/1024</f>
        <v>0</v>
      </c>
      <c r="G180" s="10">
        <f t="shared" si="3"/>
        <v>0</v>
      </c>
      <c r="K180" s="14" t="str">
        <f>IFERROR(VLOOKUP(H180,#REF!,2,FALSE)*C180,"")</f>
        <v/>
      </c>
      <c r="M180" s="3" t="str">
        <f>IFERROR(INDEX('North Europe'!$J:$J,MATCH('NE-Volumes'!$C180,'North Europe'!$B:$B,0)),"")</f>
        <v/>
      </c>
    </row>
    <row r="181" spans="5:13" x14ac:dyDescent="0.45">
      <c r="E181" s="13">
        <f>SUMIFS('NE-Volumes'!$E$2:$E$10000,'NE-Volumes'!$C$2:$C$10000,B181,'NE-Volumes'!$A$2:$A$10000,A181)/1024</f>
        <v>0</v>
      </c>
      <c r="G181" s="10">
        <f t="shared" si="3"/>
        <v>0</v>
      </c>
      <c r="K181" s="14" t="str">
        <f>IFERROR(VLOOKUP(H181,#REF!,2,FALSE)*C181,"")</f>
        <v/>
      </c>
      <c r="M181" s="3" t="str">
        <f>IFERROR(INDEX('North Europe'!$J:$J,MATCH('NE-Volumes'!$C181,'North Europe'!$B:$B,0)),"")</f>
        <v/>
      </c>
    </row>
    <row r="182" spans="5:13" x14ac:dyDescent="0.45">
      <c r="E182" s="13">
        <f>SUMIFS('NE-Volumes'!$E$2:$E$10000,'NE-Volumes'!$C$2:$C$10000,B182,'NE-Volumes'!$A$2:$A$10000,A182)/1024</f>
        <v>0</v>
      </c>
      <c r="G182" s="10">
        <f t="shared" si="3"/>
        <v>0</v>
      </c>
      <c r="K182" s="14" t="str">
        <f>IFERROR(VLOOKUP(H182,#REF!,2,FALSE)*C182,"")</f>
        <v/>
      </c>
      <c r="M182" s="3" t="str">
        <f>IFERROR(INDEX('North Europe'!$J:$J,MATCH('NE-Volumes'!$C182,'North Europe'!$B:$B,0)),"")</f>
        <v/>
      </c>
    </row>
    <row r="183" spans="5:13" x14ac:dyDescent="0.45">
      <c r="E183" s="13">
        <f>SUMIFS('NE-Volumes'!$E$2:$E$10000,'NE-Volumes'!$C$2:$C$10000,B183,'NE-Volumes'!$A$2:$A$10000,A183)/1024</f>
        <v>0</v>
      </c>
      <c r="G183" s="10">
        <f t="shared" si="3"/>
        <v>0</v>
      </c>
      <c r="K183" s="14" t="str">
        <f>IFERROR(VLOOKUP(H183,#REF!,2,FALSE)*C183,"")</f>
        <v/>
      </c>
      <c r="M183" s="3" t="str">
        <f>IFERROR(INDEX('North Europe'!$J:$J,MATCH('NE-Volumes'!$C183,'North Europe'!$B:$B,0)),"")</f>
        <v/>
      </c>
    </row>
    <row r="184" spans="5:13" x14ac:dyDescent="0.45">
      <c r="E184" s="13">
        <f>SUMIFS('NE-Volumes'!$E$2:$E$10000,'NE-Volumes'!$C$2:$C$10000,B184,'NE-Volumes'!$A$2:$A$10000,A184)/1024</f>
        <v>0</v>
      </c>
      <c r="G184" s="10">
        <f t="shared" si="3"/>
        <v>0</v>
      </c>
      <c r="K184" s="14" t="str">
        <f>IFERROR(VLOOKUP(H184,#REF!,2,FALSE)*C184,"")</f>
        <v/>
      </c>
      <c r="M184" s="3" t="str">
        <f>IFERROR(INDEX('North Europe'!$J:$J,MATCH('NE-Volumes'!$C184,'North Europe'!$B:$B,0)),"")</f>
        <v/>
      </c>
    </row>
    <row r="185" spans="5:13" x14ac:dyDescent="0.45">
      <c r="E185" s="13">
        <f>SUMIFS('NE-Volumes'!$E$2:$E$10000,'NE-Volumes'!$C$2:$C$10000,B185,'NE-Volumes'!$A$2:$A$10000,A185)/1024</f>
        <v>0</v>
      </c>
      <c r="G185" s="10">
        <f t="shared" si="3"/>
        <v>0</v>
      </c>
      <c r="K185" s="14" t="str">
        <f>IFERROR(VLOOKUP(H185,#REF!,2,FALSE)*C185,"")</f>
        <v/>
      </c>
      <c r="M185" s="3" t="str">
        <f>IFERROR(INDEX('North Europe'!$J:$J,MATCH('NE-Volumes'!$C185,'North Europe'!$B:$B,0)),"")</f>
        <v/>
      </c>
    </row>
    <row r="186" spans="5:13" x14ac:dyDescent="0.45">
      <c r="E186" s="13">
        <f>SUMIFS('NE-Volumes'!$E$2:$E$10000,'NE-Volumes'!$C$2:$C$10000,B186,'NE-Volumes'!$A$2:$A$10000,A186)/1024</f>
        <v>0</v>
      </c>
      <c r="G186" s="10">
        <f t="shared" si="3"/>
        <v>0</v>
      </c>
      <c r="K186" s="14" t="str">
        <f>IFERROR(VLOOKUP(H186,#REF!,2,FALSE)*C186,"")</f>
        <v/>
      </c>
      <c r="M186" s="3" t="str">
        <f>IFERROR(INDEX('North Europe'!$J:$J,MATCH('NE-Volumes'!$C186,'North Europe'!$B:$B,0)),"")</f>
        <v/>
      </c>
    </row>
    <row r="187" spans="5:13" x14ac:dyDescent="0.45">
      <c r="E187" s="13">
        <f>SUMIFS('NE-Volumes'!$E$2:$E$10000,'NE-Volumes'!$C$2:$C$10000,B187,'NE-Volumes'!$A$2:$A$10000,A187)/1024</f>
        <v>0</v>
      </c>
      <c r="G187" s="10">
        <f t="shared" si="3"/>
        <v>0</v>
      </c>
      <c r="K187" s="14" t="str">
        <f>IFERROR(VLOOKUP(H187,#REF!,2,FALSE)*C187,"")</f>
        <v/>
      </c>
      <c r="M187" s="3" t="str">
        <f>IFERROR(INDEX('North Europe'!$J:$J,MATCH('NE-Volumes'!$C187,'North Europe'!$B:$B,0)),"")</f>
        <v/>
      </c>
    </row>
    <row r="188" spans="5:13" x14ac:dyDescent="0.45">
      <c r="E188" s="13">
        <f>SUMIFS('NE-Volumes'!$E$2:$E$10000,'NE-Volumes'!$C$2:$C$10000,B188,'NE-Volumes'!$A$2:$A$10000,A188)/1024</f>
        <v>0</v>
      </c>
      <c r="G188" s="10">
        <f t="shared" si="3"/>
        <v>0</v>
      </c>
      <c r="K188" s="14" t="str">
        <f>IFERROR(VLOOKUP(H188,#REF!,2,FALSE)*C188,"")</f>
        <v/>
      </c>
      <c r="M188" s="3" t="str">
        <f>IFERROR(INDEX('North Europe'!$J:$J,MATCH('NE-Volumes'!$C188,'North Europe'!$B:$B,0)),"")</f>
        <v/>
      </c>
    </row>
    <row r="189" spans="5:13" x14ac:dyDescent="0.45">
      <c r="E189" s="13">
        <f>SUMIFS('NE-Volumes'!$E$2:$E$10000,'NE-Volumes'!$C$2:$C$10000,B189,'NE-Volumes'!$A$2:$A$10000,A189)/1024</f>
        <v>0</v>
      </c>
      <c r="G189" s="10">
        <f t="shared" si="3"/>
        <v>0</v>
      </c>
      <c r="K189" s="14" t="str">
        <f>IFERROR(VLOOKUP(H189,#REF!,2,FALSE)*C189,"")</f>
        <v/>
      </c>
      <c r="M189" s="3" t="str">
        <f>IFERROR(INDEX('North Europe'!$J:$J,MATCH('NE-Volumes'!$C189,'North Europe'!$B:$B,0)),"")</f>
        <v/>
      </c>
    </row>
    <row r="190" spans="5:13" x14ac:dyDescent="0.45">
      <c r="E190" s="13">
        <f>SUMIFS('NE-Volumes'!$E$2:$E$10000,'NE-Volumes'!$C$2:$C$10000,B190,'NE-Volumes'!$A$2:$A$10000,A190)/1024</f>
        <v>0</v>
      </c>
      <c r="G190" s="10">
        <f t="shared" si="3"/>
        <v>0</v>
      </c>
      <c r="K190" s="14" t="str">
        <f>IFERROR(VLOOKUP(H190,#REF!,2,FALSE)*C190,"")</f>
        <v/>
      </c>
      <c r="M190" s="3" t="str">
        <f>IFERROR(INDEX('North Europe'!$J:$J,MATCH('NE-Volumes'!$C190,'North Europe'!$B:$B,0)),"")</f>
        <v/>
      </c>
    </row>
    <row r="191" spans="5:13" x14ac:dyDescent="0.45">
      <c r="E191" s="13">
        <f>SUMIFS('NE-Volumes'!$E$2:$E$10000,'NE-Volumes'!$C$2:$C$10000,B191,'NE-Volumes'!$A$2:$A$10000,A191)/1024</f>
        <v>0</v>
      </c>
      <c r="G191" s="10">
        <f t="shared" si="3"/>
        <v>0</v>
      </c>
      <c r="K191" s="14" t="str">
        <f>IFERROR(VLOOKUP(H191,#REF!,2,FALSE)*C191,"")</f>
        <v/>
      </c>
      <c r="M191" s="3" t="str">
        <f>IFERROR(INDEX('North Europe'!$J:$J,MATCH('NE-Volumes'!$C191,'North Europe'!$B:$B,0)),"")</f>
        <v/>
      </c>
    </row>
    <row r="192" spans="5:13" x14ac:dyDescent="0.45">
      <c r="E192" s="13">
        <f>SUMIFS('NE-Volumes'!$E$2:$E$10000,'NE-Volumes'!$C$2:$C$10000,B192,'NE-Volumes'!$A$2:$A$10000,A192)/1024</f>
        <v>0</v>
      </c>
      <c r="G192" s="10">
        <f t="shared" si="3"/>
        <v>0</v>
      </c>
      <c r="K192" s="14" t="str">
        <f>IFERROR(VLOOKUP(H192,#REF!,2,FALSE)*C192,"")</f>
        <v/>
      </c>
      <c r="M192" s="3" t="str">
        <f>IFERROR(INDEX('North Europe'!$J:$J,MATCH('NE-Volumes'!$C192,'North Europe'!$B:$B,0)),"")</f>
        <v/>
      </c>
    </row>
    <row r="193" spans="5:13" x14ac:dyDescent="0.45">
      <c r="E193" s="13">
        <f>SUMIFS('NE-Volumes'!$E$2:$E$10000,'NE-Volumes'!$C$2:$C$10000,B193,'NE-Volumes'!$A$2:$A$10000,A193)/1024</f>
        <v>0</v>
      </c>
      <c r="G193" s="10">
        <f t="shared" si="3"/>
        <v>0</v>
      </c>
      <c r="K193" s="14" t="str">
        <f>IFERROR(VLOOKUP(H193,#REF!,2,FALSE)*C193,"")</f>
        <v/>
      </c>
      <c r="M193" s="3" t="str">
        <f>IFERROR(INDEX('North Europe'!$J:$J,MATCH('NE-Volumes'!$C193,'North Europe'!$B:$B,0)),"")</f>
        <v/>
      </c>
    </row>
    <row r="194" spans="5:13" x14ac:dyDescent="0.45">
      <c r="E194" s="13">
        <f>SUMIFS('NE-Volumes'!$E$2:$E$10000,'NE-Volumes'!$C$2:$C$10000,B194,'NE-Volumes'!$A$2:$A$10000,A194)/1024</f>
        <v>0</v>
      </c>
      <c r="G194" s="10">
        <f t="shared" ref="G194:G257" si="4">C194-E194</f>
        <v>0</v>
      </c>
      <c r="K194" s="14" t="str">
        <f>IFERROR(VLOOKUP(H194,#REF!,2,FALSE)*C194,"")</f>
        <v/>
      </c>
      <c r="M194" s="3" t="str">
        <f>IFERROR(INDEX('North Europe'!$J:$J,MATCH('NE-Volumes'!$C194,'North Europe'!$B:$B,0)),"")</f>
        <v/>
      </c>
    </row>
    <row r="195" spans="5:13" x14ac:dyDescent="0.45">
      <c r="E195" s="13">
        <f>SUMIFS('NE-Volumes'!$E$2:$E$10000,'NE-Volumes'!$C$2:$C$10000,B195,'NE-Volumes'!$A$2:$A$10000,A195)/1024</f>
        <v>0</v>
      </c>
      <c r="G195" s="10">
        <f t="shared" si="4"/>
        <v>0</v>
      </c>
      <c r="K195" s="14" t="str">
        <f>IFERROR(VLOOKUP(H195,#REF!,2,FALSE)*C195,"")</f>
        <v/>
      </c>
      <c r="M195" s="3" t="str">
        <f>IFERROR(INDEX('North Europe'!$J:$J,MATCH('NE-Volumes'!$C195,'North Europe'!$B:$B,0)),"")</f>
        <v/>
      </c>
    </row>
    <row r="196" spans="5:13" x14ac:dyDescent="0.45">
      <c r="E196" s="13">
        <f>SUMIFS('NE-Volumes'!$E$2:$E$10000,'NE-Volumes'!$C$2:$C$10000,B196,'NE-Volumes'!$A$2:$A$10000,A196)/1024</f>
        <v>0</v>
      </c>
      <c r="G196" s="10">
        <f t="shared" si="4"/>
        <v>0</v>
      </c>
      <c r="K196" s="14" t="str">
        <f>IFERROR(VLOOKUP(H196,#REF!,2,FALSE)*C196,"")</f>
        <v/>
      </c>
      <c r="M196" s="3" t="str">
        <f>IFERROR(INDEX('North Europe'!$J:$J,MATCH('NE-Volumes'!$C196,'North Europe'!$B:$B,0)),"")</f>
        <v/>
      </c>
    </row>
    <row r="197" spans="5:13" x14ac:dyDescent="0.45">
      <c r="E197" s="13">
        <f>SUMIFS('NE-Volumes'!$E$2:$E$10000,'NE-Volumes'!$C$2:$C$10000,B197,'NE-Volumes'!$A$2:$A$10000,A197)/1024</f>
        <v>0</v>
      </c>
      <c r="G197" s="10">
        <f t="shared" si="4"/>
        <v>0</v>
      </c>
      <c r="K197" s="14" t="str">
        <f>IFERROR(VLOOKUP(H197,#REF!,2,FALSE)*C197,"")</f>
        <v/>
      </c>
      <c r="M197" s="3" t="str">
        <f>IFERROR(INDEX('North Europe'!$J:$J,MATCH('NE-Volumes'!$C197,'North Europe'!$B:$B,0)),"")</f>
        <v/>
      </c>
    </row>
    <row r="198" spans="5:13" x14ac:dyDescent="0.45">
      <c r="E198" s="13">
        <f>SUMIFS('NE-Volumes'!$E$2:$E$10000,'NE-Volumes'!$C$2:$C$10000,B198,'NE-Volumes'!$A$2:$A$10000,A198)/1024</f>
        <v>0</v>
      </c>
      <c r="G198" s="10">
        <f t="shared" si="4"/>
        <v>0</v>
      </c>
      <c r="K198" s="14" t="str">
        <f>IFERROR(VLOOKUP(H198,#REF!,2,FALSE)*C198,"")</f>
        <v/>
      </c>
      <c r="M198" s="3" t="str">
        <f>IFERROR(INDEX('North Europe'!$J:$J,MATCH('NE-Volumes'!$C198,'North Europe'!$B:$B,0)),"")</f>
        <v/>
      </c>
    </row>
    <row r="199" spans="5:13" x14ac:dyDescent="0.45">
      <c r="E199" s="13">
        <f>SUMIFS('NE-Volumes'!$E$2:$E$10000,'NE-Volumes'!$C$2:$C$10000,B199,'NE-Volumes'!$A$2:$A$10000,A199)/1024</f>
        <v>0</v>
      </c>
      <c r="G199" s="10">
        <f t="shared" si="4"/>
        <v>0</v>
      </c>
      <c r="K199" s="14" t="str">
        <f>IFERROR(VLOOKUP(H199,#REF!,2,FALSE)*C199,"")</f>
        <v/>
      </c>
      <c r="M199" s="3" t="str">
        <f>IFERROR(INDEX('North Europe'!$J:$J,MATCH('NE-Volumes'!$C199,'North Europe'!$B:$B,0)),"")</f>
        <v/>
      </c>
    </row>
    <row r="200" spans="5:13" x14ac:dyDescent="0.45">
      <c r="E200" s="13">
        <f>SUMIFS('NE-Volumes'!$E$2:$E$10000,'NE-Volumes'!$C$2:$C$10000,B200,'NE-Volumes'!$A$2:$A$10000,A200)/1024</f>
        <v>0</v>
      </c>
      <c r="G200" s="10">
        <f t="shared" si="4"/>
        <v>0</v>
      </c>
      <c r="K200" s="14" t="str">
        <f>IFERROR(VLOOKUP(H200,#REF!,2,FALSE)*C200,"")</f>
        <v/>
      </c>
      <c r="M200" s="3" t="str">
        <f>IFERROR(INDEX('North Europe'!$J:$J,MATCH('NE-Volumes'!$C200,'North Europe'!$B:$B,0)),"")</f>
        <v/>
      </c>
    </row>
    <row r="201" spans="5:13" x14ac:dyDescent="0.45">
      <c r="E201" s="13">
        <f>SUMIFS('NE-Volumes'!$E$2:$E$10000,'NE-Volumes'!$C$2:$C$10000,B201,'NE-Volumes'!$A$2:$A$10000,A201)/1024</f>
        <v>0</v>
      </c>
      <c r="G201" s="10">
        <f t="shared" si="4"/>
        <v>0</v>
      </c>
      <c r="K201" s="14" t="str">
        <f>IFERROR(VLOOKUP(H201,#REF!,2,FALSE)*C201,"")</f>
        <v/>
      </c>
      <c r="M201" s="3" t="str">
        <f>IFERROR(INDEX('North Europe'!$J:$J,MATCH('NE-Volumes'!$C201,'North Europe'!$B:$B,0)),"")</f>
        <v/>
      </c>
    </row>
    <row r="202" spans="5:13" x14ac:dyDescent="0.45">
      <c r="E202" s="13">
        <f>SUMIFS('NE-Volumes'!$E$2:$E$10000,'NE-Volumes'!$C$2:$C$10000,B202,'NE-Volumes'!$A$2:$A$10000,A202)/1024</f>
        <v>0</v>
      </c>
      <c r="G202" s="10">
        <f t="shared" si="4"/>
        <v>0</v>
      </c>
      <c r="K202" s="14" t="str">
        <f>IFERROR(VLOOKUP(H202,#REF!,2,FALSE)*C202,"")</f>
        <v/>
      </c>
      <c r="M202" s="3" t="str">
        <f>IFERROR(INDEX('North Europe'!$J:$J,MATCH('NE-Volumes'!$C202,'North Europe'!$B:$B,0)),"")</f>
        <v/>
      </c>
    </row>
    <row r="203" spans="5:13" x14ac:dyDescent="0.45">
      <c r="E203" s="13">
        <f>SUMIFS('NE-Volumes'!$E$2:$E$10000,'NE-Volumes'!$C$2:$C$10000,B203,'NE-Volumes'!$A$2:$A$10000,A203)/1024</f>
        <v>0</v>
      </c>
      <c r="G203" s="10">
        <f t="shared" si="4"/>
        <v>0</v>
      </c>
      <c r="K203" s="14" t="str">
        <f>IFERROR(VLOOKUP(H203,#REF!,2,FALSE)*C203,"")</f>
        <v/>
      </c>
      <c r="M203" s="3" t="str">
        <f>IFERROR(INDEX('North Europe'!$J:$J,MATCH('NE-Volumes'!$C203,'North Europe'!$B:$B,0)),"")</f>
        <v/>
      </c>
    </row>
    <row r="204" spans="5:13" x14ac:dyDescent="0.45">
      <c r="E204" s="13">
        <f>SUMIFS('NE-Volumes'!$E$2:$E$10000,'NE-Volumes'!$C$2:$C$10000,B204,'NE-Volumes'!$A$2:$A$10000,A204)/1024</f>
        <v>0</v>
      </c>
      <c r="G204" s="10">
        <f t="shared" si="4"/>
        <v>0</v>
      </c>
      <c r="K204" s="14" t="str">
        <f>IFERROR(VLOOKUP(H204,#REF!,2,FALSE)*C204,"")</f>
        <v/>
      </c>
      <c r="M204" s="3" t="str">
        <f>IFERROR(INDEX('North Europe'!$J:$J,MATCH('NE-Volumes'!$C204,'North Europe'!$B:$B,0)),"")</f>
        <v/>
      </c>
    </row>
    <row r="205" spans="5:13" x14ac:dyDescent="0.45">
      <c r="E205" s="13">
        <f>SUMIFS('NE-Volumes'!$E$2:$E$10000,'NE-Volumes'!$C$2:$C$10000,B205,'NE-Volumes'!$A$2:$A$10000,A205)/1024</f>
        <v>0</v>
      </c>
      <c r="G205" s="10">
        <f t="shared" si="4"/>
        <v>0</v>
      </c>
      <c r="K205" s="14" t="str">
        <f>IFERROR(VLOOKUP(H205,#REF!,2,FALSE)*C205,"")</f>
        <v/>
      </c>
      <c r="M205" s="3" t="str">
        <f>IFERROR(INDEX('North Europe'!$J:$J,MATCH('NE-Volumes'!$C205,'North Europe'!$B:$B,0)),"")</f>
        <v/>
      </c>
    </row>
    <row r="206" spans="5:13" x14ac:dyDescent="0.45">
      <c r="E206" s="13">
        <f>SUMIFS('NE-Volumes'!$E$2:$E$10000,'NE-Volumes'!$C$2:$C$10000,B206,'NE-Volumes'!$A$2:$A$10000,A206)/1024</f>
        <v>0</v>
      </c>
      <c r="G206" s="10">
        <f t="shared" si="4"/>
        <v>0</v>
      </c>
      <c r="K206" s="14" t="str">
        <f>IFERROR(VLOOKUP(H206,#REF!,2,FALSE)*C206,"")</f>
        <v/>
      </c>
      <c r="M206" s="3" t="str">
        <f>IFERROR(INDEX('North Europe'!$J:$J,MATCH('NE-Volumes'!$C206,'North Europe'!$B:$B,0)),"")</f>
        <v/>
      </c>
    </row>
    <row r="207" spans="5:13" x14ac:dyDescent="0.45">
      <c r="E207" s="13">
        <f>SUMIFS('NE-Volumes'!$E$2:$E$10000,'NE-Volumes'!$C$2:$C$10000,B207,'NE-Volumes'!$A$2:$A$10000,A207)/1024</f>
        <v>0</v>
      </c>
      <c r="G207" s="10">
        <f t="shared" si="4"/>
        <v>0</v>
      </c>
      <c r="K207" s="14" t="str">
        <f>IFERROR(VLOOKUP(H207,#REF!,2,FALSE)*C207,"")</f>
        <v/>
      </c>
      <c r="M207" s="3" t="str">
        <f>IFERROR(INDEX('North Europe'!$J:$J,MATCH('NE-Volumes'!$C207,'North Europe'!$B:$B,0)),"")</f>
        <v/>
      </c>
    </row>
    <row r="208" spans="5:13" x14ac:dyDescent="0.45">
      <c r="E208" s="13">
        <f>SUMIFS('NE-Volumes'!$E$2:$E$10000,'NE-Volumes'!$C$2:$C$10000,B208,'NE-Volumes'!$A$2:$A$10000,A208)/1024</f>
        <v>0</v>
      </c>
      <c r="G208" s="10">
        <f t="shared" si="4"/>
        <v>0</v>
      </c>
      <c r="K208" s="14" t="str">
        <f>IFERROR(VLOOKUP(H208,#REF!,2,FALSE)*C208,"")</f>
        <v/>
      </c>
      <c r="M208" s="3" t="str">
        <f>IFERROR(INDEX('North Europe'!$J:$J,MATCH('NE-Volumes'!$C208,'North Europe'!$B:$B,0)),"")</f>
        <v/>
      </c>
    </row>
    <row r="209" spans="5:13" x14ac:dyDescent="0.45">
      <c r="E209" s="13">
        <f>SUMIFS('NE-Volumes'!$E$2:$E$10000,'NE-Volumes'!$C$2:$C$10000,B209,'NE-Volumes'!$A$2:$A$10000,A209)/1024</f>
        <v>0</v>
      </c>
      <c r="G209" s="10">
        <f t="shared" si="4"/>
        <v>0</v>
      </c>
      <c r="K209" s="14" t="str">
        <f>IFERROR(VLOOKUP(H209,#REF!,2,FALSE)*C209,"")</f>
        <v/>
      </c>
      <c r="M209" s="3" t="str">
        <f>IFERROR(INDEX('North Europe'!$J:$J,MATCH('NE-Volumes'!$C209,'North Europe'!$B:$B,0)),"")</f>
        <v/>
      </c>
    </row>
    <row r="210" spans="5:13" x14ac:dyDescent="0.45">
      <c r="E210" s="13">
        <f>SUMIFS('NE-Volumes'!$E$2:$E$10000,'NE-Volumes'!$C$2:$C$10000,B210,'NE-Volumes'!$A$2:$A$10000,A210)/1024</f>
        <v>0</v>
      </c>
      <c r="G210" s="10">
        <f t="shared" si="4"/>
        <v>0</v>
      </c>
      <c r="K210" s="14" t="str">
        <f>IFERROR(VLOOKUP(H210,#REF!,2,FALSE)*C210,"")</f>
        <v/>
      </c>
      <c r="M210" s="3" t="str">
        <f>IFERROR(INDEX('North Europe'!$J:$J,MATCH('NE-Volumes'!$C210,'North Europe'!$B:$B,0)),"")</f>
        <v/>
      </c>
    </row>
    <row r="211" spans="5:13" x14ac:dyDescent="0.45">
      <c r="E211" s="13">
        <f>SUMIFS('NE-Volumes'!$E$2:$E$10000,'NE-Volumes'!$C$2:$C$10000,B211,'NE-Volumes'!$A$2:$A$10000,A211)/1024</f>
        <v>0</v>
      </c>
      <c r="G211" s="10">
        <f t="shared" si="4"/>
        <v>0</v>
      </c>
      <c r="K211" s="14" t="str">
        <f>IFERROR(VLOOKUP(H211,#REF!,2,FALSE)*C211,"")</f>
        <v/>
      </c>
      <c r="M211" s="3" t="str">
        <f>IFERROR(INDEX('North Europe'!$J:$J,MATCH('NE-Volumes'!$C211,'North Europe'!$B:$B,0)),"")</f>
        <v/>
      </c>
    </row>
    <row r="212" spans="5:13" x14ac:dyDescent="0.45">
      <c r="E212" s="13">
        <f>SUMIFS('NE-Volumes'!$E$2:$E$10000,'NE-Volumes'!$C$2:$C$10000,B212,'NE-Volumes'!$A$2:$A$10000,A212)/1024</f>
        <v>0</v>
      </c>
      <c r="G212" s="10">
        <f t="shared" si="4"/>
        <v>0</v>
      </c>
      <c r="K212" s="14" t="str">
        <f>IFERROR(VLOOKUP(H212,#REF!,2,FALSE)*C212,"")</f>
        <v/>
      </c>
      <c r="M212" s="3" t="str">
        <f>IFERROR(INDEX('North Europe'!$J:$J,MATCH('NE-Volumes'!$C212,'North Europe'!$B:$B,0)),"")</f>
        <v/>
      </c>
    </row>
    <row r="213" spans="5:13" x14ac:dyDescent="0.45">
      <c r="E213" s="13">
        <f>SUMIFS('NE-Volumes'!$E$2:$E$10000,'NE-Volumes'!$C$2:$C$10000,B213,'NE-Volumes'!$A$2:$A$10000,A213)/1024</f>
        <v>0</v>
      </c>
      <c r="G213" s="10">
        <f t="shared" si="4"/>
        <v>0</v>
      </c>
      <c r="K213" s="14" t="str">
        <f>IFERROR(VLOOKUP(H213,#REF!,2,FALSE)*C213,"")</f>
        <v/>
      </c>
      <c r="M213" s="3" t="str">
        <f>IFERROR(INDEX('North Europe'!$J:$J,MATCH('NE-Volumes'!$C213,'North Europe'!$B:$B,0)),"")</f>
        <v/>
      </c>
    </row>
    <row r="214" spans="5:13" x14ac:dyDescent="0.45">
      <c r="E214" s="13">
        <f>SUMIFS('NE-Volumes'!$E$2:$E$10000,'NE-Volumes'!$C$2:$C$10000,B214,'NE-Volumes'!$A$2:$A$10000,A214)/1024</f>
        <v>0</v>
      </c>
      <c r="G214" s="10">
        <f t="shared" si="4"/>
        <v>0</v>
      </c>
      <c r="K214" s="14" t="str">
        <f>IFERROR(VLOOKUP(H214,#REF!,2,FALSE)*C214,"")</f>
        <v/>
      </c>
      <c r="M214" s="3" t="str">
        <f>IFERROR(INDEX('North Europe'!$J:$J,MATCH('NE-Volumes'!$C214,'North Europe'!$B:$B,0)),"")</f>
        <v/>
      </c>
    </row>
    <row r="215" spans="5:13" x14ac:dyDescent="0.45">
      <c r="E215" s="13">
        <f>SUMIFS('NE-Volumes'!$E$2:$E$10000,'NE-Volumes'!$C$2:$C$10000,B215,'NE-Volumes'!$A$2:$A$10000,A215)/1024</f>
        <v>0</v>
      </c>
      <c r="G215" s="10">
        <f t="shared" si="4"/>
        <v>0</v>
      </c>
      <c r="K215" s="14" t="str">
        <f>IFERROR(VLOOKUP(H215,#REF!,2,FALSE)*C215,"")</f>
        <v/>
      </c>
      <c r="M215" s="3" t="str">
        <f>IFERROR(INDEX('North Europe'!$J:$J,MATCH('NE-Volumes'!$C215,'North Europe'!$B:$B,0)),"")</f>
        <v/>
      </c>
    </row>
    <row r="216" spans="5:13" x14ac:dyDescent="0.45">
      <c r="E216" s="13">
        <f>SUMIFS('NE-Volumes'!$E$2:$E$10000,'NE-Volumes'!$C$2:$C$10000,B216,'NE-Volumes'!$A$2:$A$10000,A216)/1024</f>
        <v>0</v>
      </c>
      <c r="G216" s="10">
        <f t="shared" si="4"/>
        <v>0</v>
      </c>
      <c r="K216" s="14" t="str">
        <f>IFERROR(VLOOKUP(H216,#REF!,2,FALSE)*C216,"")</f>
        <v/>
      </c>
      <c r="M216" s="3" t="str">
        <f>IFERROR(INDEX('North Europe'!$J:$J,MATCH('NE-Volumes'!$C216,'North Europe'!$B:$B,0)),"")</f>
        <v/>
      </c>
    </row>
    <row r="217" spans="5:13" x14ac:dyDescent="0.45">
      <c r="E217" s="13">
        <f>SUMIFS('NE-Volumes'!$E$2:$E$10000,'NE-Volumes'!$C$2:$C$10000,B217,'NE-Volumes'!$A$2:$A$10000,A217)/1024</f>
        <v>0</v>
      </c>
      <c r="G217" s="10">
        <f t="shared" si="4"/>
        <v>0</v>
      </c>
      <c r="K217" s="14" t="str">
        <f>IFERROR(VLOOKUP(H217,#REF!,2,FALSE)*C217,"")</f>
        <v/>
      </c>
      <c r="M217" s="3" t="str">
        <f>IFERROR(INDEX('North Europe'!$J:$J,MATCH('NE-Volumes'!$C217,'North Europe'!$B:$B,0)),"")</f>
        <v/>
      </c>
    </row>
    <row r="218" spans="5:13" x14ac:dyDescent="0.45">
      <c r="E218" s="13">
        <f>SUMIFS('NE-Volumes'!$E$2:$E$10000,'NE-Volumes'!$C$2:$C$10000,B218,'NE-Volumes'!$A$2:$A$10000,A218)/1024</f>
        <v>0</v>
      </c>
      <c r="G218" s="10">
        <f t="shared" si="4"/>
        <v>0</v>
      </c>
      <c r="K218" s="14" t="str">
        <f>IFERROR(VLOOKUP(H218,#REF!,2,FALSE)*C218,"")</f>
        <v/>
      </c>
      <c r="M218" s="3" t="str">
        <f>IFERROR(INDEX('North Europe'!$J:$J,MATCH('NE-Volumes'!$C218,'North Europe'!$B:$B,0)),"")</f>
        <v/>
      </c>
    </row>
    <row r="219" spans="5:13" x14ac:dyDescent="0.45">
      <c r="E219" s="13">
        <f>SUMIFS('NE-Volumes'!$E$2:$E$10000,'NE-Volumes'!$C$2:$C$10000,B219,'NE-Volumes'!$A$2:$A$10000,A219)/1024</f>
        <v>0</v>
      </c>
      <c r="G219" s="10">
        <f t="shared" si="4"/>
        <v>0</v>
      </c>
      <c r="K219" s="14" t="str">
        <f>IFERROR(VLOOKUP(H219,#REF!,2,FALSE)*C219,"")</f>
        <v/>
      </c>
      <c r="M219" s="3" t="str">
        <f>IFERROR(INDEX('North Europe'!$J:$J,MATCH('NE-Volumes'!$C219,'North Europe'!$B:$B,0)),"")</f>
        <v/>
      </c>
    </row>
    <row r="220" spans="5:13" x14ac:dyDescent="0.45">
      <c r="E220" s="13">
        <f>SUMIFS('NE-Volumes'!$E$2:$E$10000,'NE-Volumes'!$C$2:$C$10000,B220,'NE-Volumes'!$A$2:$A$10000,A220)/1024</f>
        <v>0</v>
      </c>
      <c r="G220" s="10">
        <f t="shared" si="4"/>
        <v>0</v>
      </c>
      <c r="K220" s="14" t="str">
        <f>IFERROR(VLOOKUP(H220,#REF!,2,FALSE)*C220,"")</f>
        <v/>
      </c>
      <c r="M220" s="3" t="str">
        <f>IFERROR(INDEX('North Europe'!$J:$J,MATCH('NE-Volumes'!$C220,'North Europe'!$B:$B,0)),"")</f>
        <v/>
      </c>
    </row>
    <row r="221" spans="5:13" x14ac:dyDescent="0.45">
      <c r="E221" s="13">
        <f>SUMIFS('NE-Volumes'!$E$2:$E$10000,'NE-Volumes'!$C$2:$C$10000,B221,'NE-Volumes'!$A$2:$A$10000,A221)/1024</f>
        <v>0</v>
      </c>
      <c r="G221" s="10">
        <f t="shared" si="4"/>
        <v>0</v>
      </c>
      <c r="K221" s="14" t="str">
        <f>IFERROR(VLOOKUP(H221,#REF!,2,FALSE)*C221,"")</f>
        <v/>
      </c>
      <c r="M221" s="3" t="str">
        <f>IFERROR(INDEX('North Europe'!$J:$J,MATCH('NE-Volumes'!$C221,'North Europe'!$B:$B,0)),"")</f>
        <v/>
      </c>
    </row>
    <row r="222" spans="5:13" x14ac:dyDescent="0.45">
      <c r="E222" s="13">
        <f>SUMIFS('NE-Volumes'!$E$2:$E$10000,'NE-Volumes'!$C$2:$C$10000,B222,'NE-Volumes'!$A$2:$A$10000,A222)/1024</f>
        <v>0</v>
      </c>
      <c r="G222" s="10">
        <f t="shared" si="4"/>
        <v>0</v>
      </c>
      <c r="K222" s="14" t="str">
        <f>IFERROR(VLOOKUP(H222,#REF!,2,FALSE)*C222,"")</f>
        <v/>
      </c>
      <c r="M222" s="3" t="str">
        <f>IFERROR(INDEX('North Europe'!$J:$J,MATCH('NE-Volumes'!$C222,'North Europe'!$B:$B,0)),"")</f>
        <v/>
      </c>
    </row>
    <row r="223" spans="5:13" x14ac:dyDescent="0.45">
      <c r="E223" s="13">
        <f>SUMIFS('NE-Volumes'!$E$2:$E$10000,'NE-Volumes'!$C$2:$C$10000,B223,'NE-Volumes'!$A$2:$A$10000,A223)/1024</f>
        <v>0</v>
      </c>
      <c r="G223" s="10">
        <f t="shared" si="4"/>
        <v>0</v>
      </c>
      <c r="K223" s="14" t="str">
        <f>IFERROR(VLOOKUP(H223,#REF!,2,FALSE)*C223,"")</f>
        <v/>
      </c>
      <c r="M223" s="3" t="str">
        <f>IFERROR(INDEX('North Europe'!$J:$J,MATCH('NE-Volumes'!$C223,'North Europe'!$B:$B,0)),"")</f>
        <v/>
      </c>
    </row>
    <row r="224" spans="5:13" x14ac:dyDescent="0.45">
      <c r="E224" s="13">
        <f>SUMIFS('NE-Volumes'!$E$2:$E$10000,'NE-Volumes'!$C$2:$C$10000,B224,'NE-Volumes'!$A$2:$A$10000,A224)/1024</f>
        <v>0</v>
      </c>
      <c r="G224" s="10">
        <f t="shared" si="4"/>
        <v>0</v>
      </c>
      <c r="K224" s="14" t="str">
        <f>IFERROR(VLOOKUP(H224,#REF!,2,FALSE)*C224,"")</f>
        <v/>
      </c>
      <c r="M224" s="3" t="str">
        <f>IFERROR(INDEX('North Europe'!$J:$J,MATCH('NE-Volumes'!$C224,'North Europe'!$B:$B,0)),"")</f>
        <v/>
      </c>
    </row>
    <row r="225" spans="5:13" x14ac:dyDescent="0.45">
      <c r="E225" s="13">
        <f>SUMIFS('NE-Volumes'!$E$2:$E$10000,'NE-Volumes'!$C$2:$C$10000,B225,'NE-Volumes'!$A$2:$A$10000,A225)/1024</f>
        <v>0</v>
      </c>
      <c r="G225" s="10">
        <f t="shared" si="4"/>
        <v>0</v>
      </c>
      <c r="K225" s="14" t="str">
        <f>IFERROR(VLOOKUP(H225,#REF!,2,FALSE)*C225,"")</f>
        <v/>
      </c>
      <c r="M225" s="3" t="str">
        <f>IFERROR(INDEX('North Europe'!$J:$J,MATCH('NE-Volumes'!$C225,'North Europe'!$B:$B,0)),"")</f>
        <v/>
      </c>
    </row>
    <row r="226" spans="5:13" x14ac:dyDescent="0.45">
      <c r="E226" s="13">
        <f>SUMIFS('NE-Volumes'!$E$2:$E$10000,'NE-Volumes'!$C$2:$C$10000,B226,'NE-Volumes'!$A$2:$A$10000,A226)/1024</f>
        <v>0</v>
      </c>
      <c r="G226" s="10">
        <f t="shared" si="4"/>
        <v>0</v>
      </c>
      <c r="K226" s="14" t="str">
        <f>IFERROR(VLOOKUP(H226,#REF!,2,FALSE)*C226,"")</f>
        <v/>
      </c>
      <c r="M226" s="3" t="str">
        <f>IFERROR(INDEX('North Europe'!$J:$J,MATCH('NE-Volumes'!$C226,'North Europe'!$B:$B,0)),"")</f>
        <v/>
      </c>
    </row>
    <row r="227" spans="5:13" x14ac:dyDescent="0.45">
      <c r="E227" s="13">
        <f>SUMIFS('NE-Volumes'!$E$2:$E$10000,'NE-Volumes'!$C$2:$C$10000,B227,'NE-Volumes'!$A$2:$A$10000,A227)/1024</f>
        <v>0</v>
      </c>
      <c r="G227" s="10">
        <f t="shared" si="4"/>
        <v>0</v>
      </c>
      <c r="K227" s="14" t="str">
        <f>IFERROR(VLOOKUP(H227,#REF!,2,FALSE)*C227,"")</f>
        <v/>
      </c>
      <c r="M227" s="3" t="str">
        <f>IFERROR(INDEX('North Europe'!$J:$J,MATCH('NE-Volumes'!$C227,'North Europe'!$B:$B,0)),"")</f>
        <v/>
      </c>
    </row>
    <row r="228" spans="5:13" x14ac:dyDescent="0.45">
      <c r="E228" s="13">
        <f>SUMIFS('NE-Volumes'!$E$2:$E$10000,'NE-Volumes'!$C$2:$C$10000,B228,'NE-Volumes'!$A$2:$A$10000,A228)/1024</f>
        <v>0</v>
      </c>
      <c r="G228" s="10">
        <f t="shared" si="4"/>
        <v>0</v>
      </c>
      <c r="K228" s="14" t="str">
        <f>IFERROR(VLOOKUP(H228,#REF!,2,FALSE)*C228,"")</f>
        <v/>
      </c>
      <c r="M228" s="3" t="str">
        <f>IFERROR(INDEX('North Europe'!$J:$J,MATCH('NE-Volumes'!$C228,'North Europe'!$B:$B,0)),"")</f>
        <v/>
      </c>
    </row>
    <row r="229" spans="5:13" x14ac:dyDescent="0.45">
      <c r="E229" s="13">
        <f>SUMIFS('NE-Volumes'!$E$2:$E$10000,'NE-Volumes'!$C$2:$C$10000,B229,'NE-Volumes'!$A$2:$A$10000,A229)/1024</f>
        <v>0</v>
      </c>
      <c r="G229" s="10">
        <f t="shared" si="4"/>
        <v>0</v>
      </c>
      <c r="K229" s="14" t="str">
        <f>IFERROR(VLOOKUP(H229,#REF!,2,FALSE)*C229,"")</f>
        <v/>
      </c>
      <c r="M229" s="3" t="str">
        <f>IFERROR(INDEX('North Europe'!$J:$J,MATCH('NE-Volumes'!$C229,'North Europe'!$B:$B,0)),"")</f>
        <v/>
      </c>
    </row>
    <row r="230" spans="5:13" x14ac:dyDescent="0.45">
      <c r="E230" s="13">
        <f>SUMIFS('NE-Volumes'!$E$2:$E$10000,'NE-Volumes'!$C$2:$C$10000,B230,'NE-Volumes'!$A$2:$A$10000,A230)/1024</f>
        <v>0</v>
      </c>
      <c r="G230" s="10">
        <f t="shared" si="4"/>
        <v>0</v>
      </c>
      <c r="K230" s="14" t="str">
        <f>IFERROR(VLOOKUP(H230,#REF!,2,FALSE)*C230,"")</f>
        <v/>
      </c>
      <c r="M230" s="3" t="str">
        <f>IFERROR(INDEX('North Europe'!$J:$J,MATCH('NE-Volumes'!$C230,'North Europe'!$B:$B,0)),"")</f>
        <v/>
      </c>
    </row>
    <row r="231" spans="5:13" x14ac:dyDescent="0.45">
      <c r="E231" s="13">
        <f>SUMIFS('NE-Volumes'!$E$2:$E$10000,'NE-Volumes'!$C$2:$C$10000,B231,'NE-Volumes'!$A$2:$A$10000,A231)/1024</f>
        <v>0</v>
      </c>
      <c r="G231" s="10">
        <f t="shared" si="4"/>
        <v>0</v>
      </c>
      <c r="K231" s="14" t="str">
        <f>IFERROR(VLOOKUP(H231,#REF!,2,FALSE)*C231,"")</f>
        <v/>
      </c>
      <c r="M231" s="3" t="str">
        <f>IFERROR(INDEX('North Europe'!$J:$J,MATCH('NE-Volumes'!$C231,'North Europe'!$B:$B,0)),"")</f>
        <v/>
      </c>
    </row>
    <row r="232" spans="5:13" x14ac:dyDescent="0.45">
      <c r="E232" s="13">
        <f>SUMIFS('NE-Volumes'!$E$2:$E$10000,'NE-Volumes'!$C$2:$C$10000,B232,'NE-Volumes'!$A$2:$A$10000,A232)/1024</f>
        <v>0</v>
      </c>
      <c r="G232" s="10">
        <f t="shared" si="4"/>
        <v>0</v>
      </c>
      <c r="K232" s="14" t="str">
        <f>IFERROR(VLOOKUP(H232,#REF!,2,FALSE)*C232,"")</f>
        <v/>
      </c>
      <c r="M232" s="3" t="str">
        <f>IFERROR(INDEX('North Europe'!$J:$J,MATCH('NE-Volumes'!$C232,'North Europe'!$B:$B,0)),"")</f>
        <v/>
      </c>
    </row>
    <row r="233" spans="5:13" x14ac:dyDescent="0.45">
      <c r="E233" s="13">
        <f>SUMIFS('NE-Volumes'!$E$2:$E$10000,'NE-Volumes'!$C$2:$C$10000,B233,'NE-Volumes'!$A$2:$A$10000,A233)/1024</f>
        <v>0</v>
      </c>
      <c r="G233" s="10">
        <f t="shared" si="4"/>
        <v>0</v>
      </c>
      <c r="K233" s="14" t="str">
        <f>IFERROR(VLOOKUP(H233,#REF!,2,FALSE)*C233,"")</f>
        <v/>
      </c>
      <c r="M233" s="3" t="str">
        <f>IFERROR(INDEX('North Europe'!$J:$J,MATCH('NE-Volumes'!$C233,'North Europe'!$B:$B,0)),"")</f>
        <v/>
      </c>
    </row>
    <row r="234" spans="5:13" x14ac:dyDescent="0.45">
      <c r="E234" s="13">
        <f>SUMIFS('NE-Volumes'!$E$2:$E$10000,'NE-Volumes'!$C$2:$C$10000,B234,'NE-Volumes'!$A$2:$A$10000,A234)/1024</f>
        <v>0</v>
      </c>
      <c r="G234" s="10">
        <f t="shared" si="4"/>
        <v>0</v>
      </c>
      <c r="K234" s="14" t="str">
        <f>IFERROR(VLOOKUP(H234,#REF!,2,FALSE)*C234,"")</f>
        <v/>
      </c>
      <c r="M234" s="3" t="str">
        <f>IFERROR(INDEX('North Europe'!$J:$J,MATCH('NE-Volumes'!$C234,'North Europe'!$B:$B,0)),"")</f>
        <v/>
      </c>
    </row>
    <row r="235" spans="5:13" x14ac:dyDescent="0.45">
      <c r="E235" s="13">
        <f>SUMIFS('NE-Volumes'!$E$2:$E$10000,'NE-Volumes'!$C$2:$C$10000,B235,'NE-Volumes'!$A$2:$A$10000,A235)/1024</f>
        <v>0</v>
      </c>
      <c r="G235" s="10">
        <f t="shared" si="4"/>
        <v>0</v>
      </c>
      <c r="K235" s="14" t="str">
        <f>IFERROR(VLOOKUP(H235,#REF!,2,FALSE)*C235,"")</f>
        <v/>
      </c>
      <c r="M235" s="3" t="str">
        <f>IFERROR(INDEX('North Europe'!$J:$J,MATCH('NE-Volumes'!$C235,'North Europe'!$B:$B,0)),"")</f>
        <v/>
      </c>
    </row>
    <row r="236" spans="5:13" x14ac:dyDescent="0.45">
      <c r="E236" s="13">
        <f>SUMIFS('NE-Volumes'!$E$2:$E$10000,'NE-Volumes'!$C$2:$C$10000,B236,'NE-Volumes'!$A$2:$A$10000,A236)/1024</f>
        <v>0</v>
      </c>
      <c r="G236" s="10">
        <f t="shared" si="4"/>
        <v>0</v>
      </c>
      <c r="K236" s="14" t="str">
        <f>IFERROR(VLOOKUP(H236,#REF!,2,FALSE)*C236,"")</f>
        <v/>
      </c>
      <c r="M236" s="3" t="str">
        <f>IFERROR(INDEX('North Europe'!$J:$J,MATCH('NE-Volumes'!$C236,'North Europe'!$B:$B,0)),"")</f>
        <v/>
      </c>
    </row>
    <row r="237" spans="5:13" x14ac:dyDescent="0.45">
      <c r="E237" s="13">
        <f>SUMIFS('NE-Volumes'!$E$2:$E$10000,'NE-Volumes'!$C$2:$C$10000,B237,'NE-Volumes'!$A$2:$A$10000,A237)/1024</f>
        <v>0</v>
      </c>
      <c r="G237" s="10">
        <f t="shared" si="4"/>
        <v>0</v>
      </c>
      <c r="K237" s="14" t="str">
        <f>IFERROR(VLOOKUP(H237,#REF!,2,FALSE)*C237,"")</f>
        <v/>
      </c>
      <c r="M237" s="3" t="str">
        <f>IFERROR(INDEX('North Europe'!$J:$J,MATCH('NE-Volumes'!$C237,'North Europe'!$B:$B,0)),"")</f>
        <v/>
      </c>
    </row>
    <row r="238" spans="5:13" x14ac:dyDescent="0.45">
      <c r="E238" s="13">
        <f>SUMIFS('NE-Volumes'!$E$2:$E$10000,'NE-Volumes'!$C$2:$C$10000,B238,'NE-Volumes'!$A$2:$A$10000,A238)/1024</f>
        <v>0</v>
      </c>
      <c r="G238" s="10">
        <f t="shared" si="4"/>
        <v>0</v>
      </c>
      <c r="K238" s="14" t="str">
        <f>IFERROR(VLOOKUP(H238,#REF!,2,FALSE)*C238,"")</f>
        <v/>
      </c>
      <c r="M238" s="3" t="str">
        <f>IFERROR(INDEX('North Europe'!$J:$J,MATCH('NE-Volumes'!$C238,'North Europe'!$B:$B,0)),"")</f>
        <v/>
      </c>
    </row>
    <row r="239" spans="5:13" x14ac:dyDescent="0.45">
      <c r="E239" s="13">
        <f>SUMIFS('NE-Volumes'!$E$2:$E$10000,'NE-Volumes'!$C$2:$C$10000,B239,'NE-Volumes'!$A$2:$A$10000,A239)/1024</f>
        <v>0</v>
      </c>
      <c r="G239" s="10">
        <f t="shared" si="4"/>
        <v>0</v>
      </c>
      <c r="K239" s="14" t="str">
        <f>IFERROR(VLOOKUP(H239,#REF!,2,FALSE)*C239,"")</f>
        <v/>
      </c>
      <c r="M239" s="3" t="str">
        <f>IFERROR(INDEX('North Europe'!$J:$J,MATCH('NE-Volumes'!$C239,'North Europe'!$B:$B,0)),"")</f>
        <v/>
      </c>
    </row>
    <row r="240" spans="5:13" x14ac:dyDescent="0.45">
      <c r="E240" s="13">
        <f>SUMIFS('NE-Volumes'!$E$2:$E$10000,'NE-Volumes'!$C$2:$C$10000,B240,'NE-Volumes'!$A$2:$A$10000,A240)/1024</f>
        <v>0</v>
      </c>
      <c r="G240" s="10">
        <f t="shared" si="4"/>
        <v>0</v>
      </c>
      <c r="K240" s="14" t="str">
        <f>IFERROR(VLOOKUP(H240,#REF!,2,FALSE)*C240,"")</f>
        <v/>
      </c>
      <c r="M240" s="3" t="str">
        <f>IFERROR(INDEX('North Europe'!$J:$J,MATCH('NE-Volumes'!$C240,'North Europe'!$B:$B,0)),"")</f>
        <v/>
      </c>
    </row>
    <row r="241" spans="5:13" x14ac:dyDescent="0.45">
      <c r="E241" s="13">
        <f>SUMIFS('NE-Volumes'!$E$2:$E$10000,'NE-Volumes'!$C$2:$C$10000,B241,'NE-Volumes'!$A$2:$A$10000,A241)/1024</f>
        <v>0</v>
      </c>
      <c r="G241" s="10">
        <f t="shared" si="4"/>
        <v>0</v>
      </c>
      <c r="K241" s="14" t="str">
        <f>IFERROR(VLOOKUP(H241,#REF!,2,FALSE)*C241,"")</f>
        <v/>
      </c>
      <c r="M241" s="3" t="str">
        <f>IFERROR(INDEX('North Europe'!$J:$J,MATCH('NE-Volumes'!$C241,'North Europe'!$B:$B,0)),"")</f>
        <v/>
      </c>
    </row>
    <row r="242" spans="5:13" x14ac:dyDescent="0.45">
      <c r="E242" s="13">
        <f>SUMIFS('NE-Volumes'!$E$2:$E$10000,'NE-Volumes'!$C$2:$C$10000,B242,'NE-Volumes'!$A$2:$A$10000,A242)/1024</f>
        <v>0</v>
      </c>
      <c r="G242" s="10">
        <f t="shared" si="4"/>
        <v>0</v>
      </c>
      <c r="K242" s="14" t="str">
        <f>IFERROR(VLOOKUP(H242,#REF!,2,FALSE)*C242,"")</f>
        <v/>
      </c>
      <c r="M242" s="3" t="str">
        <f>IFERROR(INDEX('North Europe'!$J:$J,MATCH('NE-Volumes'!$C242,'North Europe'!$B:$B,0)),"")</f>
        <v/>
      </c>
    </row>
    <row r="243" spans="5:13" x14ac:dyDescent="0.45">
      <c r="E243" s="13">
        <f>SUMIFS('NE-Volumes'!$E$2:$E$10000,'NE-Volumes'!$C$2:$C$10000,B243,'NE-Volumes'!$A$2:$A$10000,A243)/1024</f>
        <v>0</v>
      </c>
      <c r="G243" s="10">
        <f t="shared" si="4"/>
        <v>0</v>
      </c>
      <c r="K243" s="14" t="str">
        <f>IFERROR(VLOOKUP(H243,#REF!,2,FALSE)*C243,"")</f>
        <v/>
      </c>
      <c r="M243" s="3" t="str">
        <f>IFERROR(INDEX('North Europe'!$J:$J,MATCH('NE-Volumes'!$C243,'North Europe'!$B:$B,0)),"")</f>
        <v/>
      </c>
    </row>
    <row r="244" spans="5:13" x14ac:dyDescent="0.45">
      <c r="E244" s="13">
        <f>SUMIFS('NE-Volumes'!$E$2:$E$10000,'NE-Volumes'!$C$2:$C$10000,B244,'NE-Volumes'!$A$2:$A$10000,A244)/1024</f>
        <v>0</v>
      </c>
      <c r="G244" s="10">
        <f t="shared" si="4"/>
        <v>0</v>
      </c>
      <c r="K244" s="14" t="str">
        <f>IFERROR(VLOOKUP(H244,#REF!,2,FALSE)*C244,"")</f>
        <v/>
      </c>
      <c r="M244" s="3" t="str">
        <f>IFERROR(INDEX('North Europe'!$J:$J,MATCH('NE-Volumes'!$C244,'North Europe'!$B:$B,0)),"")</f>
        <v/>
      </c>
    </row>
    <row r="245" spans="5:13" x14ac:dyDescent="0.45">
      <c r="E245" s="13">
        <f>SUMIFS('NE-Volumes'!$E$2:$E$10000,'NE-Volumes'!$C$2:$C$10000,B245,'NE-Volumes'!$A$2:$A$10000,A245)/1024</f>
        <v>0</v>
      </c>
      <c r="G245" s="10">
        <f t="shared" si="4"/>
        <v>0</v>
      </c>
      <c r="K245" s="14" t="str">
        <f>IFERROR(VLOOKUP(H245,#REF!,2,FALSE)*C245,"")</f>
        <v/>
      </c>
      <c r="M245" s="3" t="str">
        <f>IFERROR(INDEX('North Europe'!$J:$J,MATCH('NE-Volumes'!$C245,'North Europe'!$B:$B,0)),"")</f>
        <v/>
      </c>
    </row>
    <row r="246" spans="5:13" x14ac:dyDescent="0.45">
      <c r="E246" s="13">
        <f>SUMIFS('NE-Volumes'!$E$2:$E$10000,'NE-Volumes'!$C$2:$C$10000,B246,'NE-Volumes'!$A$2:$A$10000,A246)/1024</f>
        <v>0</v>
      </c>
      <c r="G246" s="10">
        <f t="shared" si="4"/>
        <v>0</v>
      </c>
      <c r="K246" s="14" t="str">
        <f>IFERROR(VLOOKUP(H246,#REF!,2,FALSE)*C246,"")</f>
        <v/>
      </c>
      <c r="M246" s="3" t="str">
        <f>IFERROR(INDEX('North Europe'!$J:$J,MATCH('NE-Volumes'!$C246,'North Europe'!$B:$B,0)),"")</f>
        <v/>
      </c>
    </row>
    <row r="247" spans="5:13" x14ac:dyDescent="0.45">
      <c r="E247" s="13">
        <f>SUMIFS('NE-Volumes'!$E$2:$E$10000,'NE-Volumes'!$C$2:$C$10000,B247,'NE-Volumes'!$A$2:$A$10000,A247)/1024</f>
        <v>0</v>
      </c>
      <c r="G247" s="10">
        <f t="shared" si="4"/>
        <v>0</v>
      </c>
      <c r="K247" s="14" t="str">
        <f>IFERROR(VLOOKUP(H247,#REF!,2,FALSE)*C247,"")</f>
        <v/>
      </c>
      <c r="M247" s="3" t="str">
        <f>IFERROR(INDEX('North Europe'!$J:$J,MATCH('NE-Volumes'!$C247,'North Europe'!$B:$B,0)),"")</f>
        <v/>
      </c>
    </row>
    <row r="248" spans="5:13" x14ac:dyDescent="0.45">
      <c r="E248" s="13">
        <f>SUMIFS('NE-Volumes'!$E$2:$E$10000,'NE-Volumes'!$C$2:$C$10000,B248,'NE-Volumes'!$A$2:$A$10000,A248)/1024</f>
        <v>0</v>
      </c>
      <c r="G248" s="10">
        <f t="shared" si="4"/>
        <v>0</v>
      </c>
      <c r="K248" s="14" t="str">
        <f>IFERROR(VLOOKUP(H248,#REF!,2,FALSE)*C248,"")</f>
        <v/>
      </c>
      <c r="M248" s="3" t="str">
        <f>IFERROR(INDEX('North Europe'!$J:$J,MATCH('NE-Volumes'!$C248,'North Europe'!$B:$B,0)),"")</f>
        <v/>
      </c>
    </row>
    <row r="249" spans="5:13" x14ac:dyDescent="0.45">
      <c r="E249" s="13">
        <f>SUMIFS('NE-Volumes'!$E$2:$E$10000,'NE-Volumes'!$C$2:$C$10000,B249,'NE-Volumes'!$A$2:$A$10000,A249)/1024</f>
        <v>0</v>
      </c>
      <c r="G249" s="10">
        <f t="shared" si="4"/>
        <v>0</v>
      </c>
      <c r="K249" s="14" t="str">
        <f>IFERROR(VLOOKUP(H249,#REF!,2,FALSE)*C249,"")</f>
        <v/>
      </c>
      <c r="M249" s="3" t="str">
        <f>IFERROR(INDEX('North Europe'!$J:$J,MATCH('NE-Volumes'!$C249,'North Europe'!$B:$B,0)),"")</f>
        <v/>
      </c>
    </row>
    <row r="250" spans="5:13" x14ac:dyDescent="0.45">
      <c r="E250" s="13">
        <f>SUMIFS('NE-Volumes'!$E$2:$E$10000,'NE-Volumes'!$C$2:$C$10000,B250,'NE-Volumes'!$A$2:$A$10000,A250)/1024</f>
        <v>0</v>
      </c>
      <c r="G250" s="10">
        <f t="shared" si="4"/>
        <v>0</v>
      </c>
      <c r="K250" s="14" t="str">
        <f>IFERROR(VLOOKUP(H250,#REF!,2,FALSE)*C250,"")</f>
        <v/>
      </c>
      <c r="M250" s="3" t="str">
        <f>IFERROR(INDEX('North Europe'!$J:$J,MATCH('NE-Volumes'!$C250,'North Europe'!$B:$B,0)),"")</f>
        <v/>
      </c>
    </row>
    <row r="251" spans="5:13" x14ac:dyDescent="0.45">
      <c r="E251" s="13">
        <f>SUMIFS('NE-Volumes'!$E$2:$E$10000,'NE-Volumes'!$C$2:$C$10000,B251,'NE-Volumes'!$A$2:$A$10000,A251)/1024</f>
        <v>0</v>
      </c>
      <c r="G251" s="10">
        <f t="shared" si="4"/>
        <v>0</v>
      </c>
      <c r="K251" s="14" t="str">
        <f>IFERROR(VLOOKUP(H251,#REF!,2,FALSE)*C251,"")</f>
        <v/>
      </c>
      <c r="M251" s="3" t="str">
        <f>IFERROR(INDEX('North Europe'!$J:$J,MATCH('NE-Volumes'!$C251,'North Europe'!$B:$B,0)),"")</f>
        <v/>
      </c>
    </row>
    <row r="252" spans="5:13" x14ac:dyDescent="0.45">
      <c r="E252" s="13">
        <f>SUMIFS('NE-Volumes'!$E$2:$E$10000,'NE-Volumes'!$C$2:$C$10000,B252,'NE-Volumes'!$A$2:$A$10000,A252)/1024</f>
        <v>0</v>
      </c>
      <c r="G252" s="10">
        <f t="shared" si="4"/>
        <v>0</v>
      </c>
      <c r="K252" s="14" t="str">
        <f>IFERROR(VLOOKUP(H252,#REF!,2,FALSE)*C252,"")</f>
        <v/>
      </c>
      <c r="M252" s="3" t="str">
        <f>IFERROR(INDEX('North Europe'!$J:$J,MATCH('NE-Volumes'!$C252,'North Europe'!$B:$B,0)),"")</f>
        <v/>
      </c>
    </row>
    <row r="253" spans="5:13" x14ac:dyDescent="0.45">
      <c r="E253" s="13">
        <f>SUMIFS('NE-Volumes'!$E$2:$E$10000,'NE-Volumes'!$C$2:$C$10000,B253,'NE-Volumes'!$A$2:$A$10000,A253)/1024</f>
        <v>0</v>
      </c>
      <c r="G253" s="10">
        <f t="shared" si="4"/>
        <v>0</v>
      </c>
      <c r="K253" s="14" t="str">
        <f>IFERROR(VLOOKUP(H253,#REF!,2,FALSE)*C253,"")</f>
        <v/>
      </c>
      <c r="M253" s="3" t="str">
        <f>IFERROR(INDEX('North Europe'!$J:$J,MATCH('NE-Volumes'!$C253,'North Europe'!$B:$B,0)),"")</f>
        <v/>
      </c>
    </row>
    <row r="254" spans="5:13" x14ac:dyDescent="0.45">
      <c r="E254" s="13">
        <f>SUMIFS('NE-Volumes'!$E$2:$E$10000,'NE-Volumes'!$C$2:$C$10000,B254,'NE-Volumes'!$A$2:$A$10000,A254)/1024</f>
        <v>0</v>
      </c>
      <c r="G254" s="10">
        <f t="shared" si="4"/>
        <v>0</v>
      </c>
      <c r="K254" s="14" t="str">
        <f>IFERROR(VLOOKUP(H254,#REF!,2,FALSE)*C254,"")</f>
        <v/>
      </c>
      <c r="M254" s="3" t="str">
        <f>IFERROR(INDEX('North Europe'!$J:$J,MATCH('NE-Volumes'!$C254,'North Europe'!$B:$B,0)),"")</f>
        <v/>
      </c>
    </row>
    <row r="255" spans="5:13" x14ac:dyDescent="0.45">
      <c r="E255" s="13">
        <f>SUMIFS('NE-Volumes'!$E$2:$E$10000,'NE-Volumes'!$C$2:$C$10000,B255,'NE-Volumes'!$A$2:$A$10000,A255)/1024</f>
        <v>0</v>
      </c>
      <c r="G255" s="10">
        <f t="shared" si="4"/>
        <v>0</v>
      </c>
      <c r="K255" s="14" t="str">
        <f>IFERROR(VLOOKUP(H255,#REF!,2,FALSE)*C255,"")</f>
        <v/>
      </c>
      <c r="M255" s="3" t="str">
        <f>IFERROR(INDEX('North Europe'!$J:$J,MATCH('NE-Volumes'!$C255,'North Europe'!$B:$B,0)),"")</f>
        <v/>
      </c>
    </row>
    <row r="256" spans="5:13" x14ac:dyDescent="0.45">
      <c r="E256" s="13">
        <f>SUMIFS('NE-Volumes'!$E$2:$E$10000,'NE-Volumes'!$C$2:$C$10000,B256,'NE-Volumes'!$A$2:$A$10000,A256)/1024</f>
        <v>0</v>
      </c>
      <c r="G256" s="10">
        <f t="shared" si="4"/>
        <v>0</v>
      </c>
      <c r="K256" s="14" t="str">
        <f>IFERROR(VLOOKUP(H256,#REF!,2,FALSE)*C256,"")</f>
        <v/>
      </c>
      <c r="M256" s="3" t="str">
        <f>IFERROR(INDEX('North Europe'!$J:$J,MATCH('NE-Volumes'!$C256,'North Europe'!$B:$B,0)),"")</f>
        <v/>
      </c>
    </row>
    <row r="257" spans="5:13" x14ac:dyDescent="0.45">
      <c r="E257" s="13">
        <f>SUMIFS('NE-Volumes'!$E$2:$E$10000,'NE-Volumes'!$C$2:$C$10000,B257,'NE-Volumes'!$A$2:$A$10000,A257)/1024</f>
        <v>0</v>
      </c>
      <c r="G257" s="10">
        <f t="shared" si="4"/>
        <v>0</v>
      </c>
      <c r="K257" s="14" t="str">
        <f>IFERROR(VLOOKUP(H257,#REF!,2,FALSE)*C257,"")</f>
        <v/>
      </c>
      <c r="M257" s="3" t="str">
        <f>IFERROR(INDEX('North Europe'!$J:$J,MATCH('NE-Volumes'!$C257,'North Europe'!$B:$B,0)),"")</f>
        <v/>
      </c>
    </row>
    <row r="258" spans="5:13" x14ac:dyDescent="0.45">
      <c r="E258" s="13">
        <f>SUMIFS('NE-Volumes'!$E$2:$E$10000,'NE-Volumes'!$C$2:$C$10000,B258,'NE-Volumes'!$A$2:$A$10000,A258)/1024</f>
        <v>0</v>
      </c>
      <c r="G258" s="10">
        <f t="shared" ref="G258:G321" si="5">C258-E258</f>
        <v>0</v>
      </c>
      <c r="K258" s="14" t="str">
        <f>IFERROR(VLOOKUP(H258,#REF!,2,FALSE)*C258,"")</f>
        <v/>
      </c>
      <c r="M258" s="3" t="str">
        <f>IFERROR(INDEX('North Europe'!$J:$J,MATCH('NE-Volumes'!$C258,'North Europe'!$B:$B,0)),"")</f>
        <v/>
      </c>
    </row>
    <row r="259" spans="5:13" x14ac:dyDescent="0.45">
      <c r="E259" s="13">
        <f>SUMIFS('NE-Volumes'!$E$2:$E$10000,'NE-Volumes'!$C$2:$C$10000,B259,'NE-Volumes'!$A$2:$A$10000,A259)/1024</f>
        <v>0</v>
      </c>
      <c r="G259" s="10">
        <f t="shared" si="5"/>
        <v>0</v>
      </c>
      <c r="K259" s="14" t="str">
        <f>IFERROR(VLOOKUP(H259,#REF!,2,FALSE)*C259,"")</f>
        <v/>
      </c>
      <c r="M259" s="3" t="str">
        <f>IFERROR(INDEX('North Europe'!$J:$J,MATCH('NE-Volumes'!$C259,'North Europe'!$B:$B,0)),"")</f>
        <v/>
      </c>
    </row>
    <row r="260" spans="5:13" x14ac:dyDescent="0.45">
      <c r="E260" s="13">
        <f>SUMIFS('NE-Volumes'!$E$2:$E$10000,'NE-Volumes'!$C$2:$C$10000,B260,'NE-Volumes'!$A$2:$A$10000,A260)/1024</f>
        <v>0</v>
      </c>
      <c r="G260" s="10">
        <f t="shared" si="5"/>
        <v>0</v>
      </c>
      <c r="K260" s="14" t="str">
        <f>IFERROR(VLOOKUP(H260,#REF!,2,FALSE)*C260,"")</f>
        <v/>
      </c>
      <c r="M260" s="3" t="str">
        <f>IFERROR(INDEX('North Europe'!$J:$J,MATCH('NE-Volumes'!$C260,'North Europe'!$B:$B,0)),"")</f>
        <v/>
      </c>
    </row>
    <row r="261" spans="5:13" x14ac:dyDescent="0.45">
      <c r="E261" s="13">
        <f>SUMIFS('NE-Volumes'!$E$2:$E$10000,'NE-Volumes'!$C$2:$C$10000,B261,'NE-Volumes'!$A$2:$A$10000,A261)/1024</f>
        <v>0</v>
      </c>
      <c r="G261" s="10">
        <f t="shared" si="5"/>
        <v>0</v>
      </c>
      <c r="K261" s="14" t="str">
        <f>IFERROR(VLOOKUP(H261,#REF!,2,FALSE)*C261,"")</f>
        <v/>
      </c>
      <c r="M261" s="3" t="str">
        <f>IFERROR(INDEX('North Europe'!$J:$J,MATCH('NE-Volumes'!$C261,'North Europe'!$B:$B,0)),"")</f>
        <v/>
      </c>
    </row>
    <row r="262" spans="5:13" x14ac:dyDescent="0.45">
      <c r="E262" s="13">
        <f>SUMIFS('NE-Volumes'!$E$2:$E$10000,'NE-Volumes'!$C$2:$C$10000,B262,'NE-Volumes'!$A$2:$A$10000,A262)/1024</f>
        <v>0</v>
      </c>
      <c r="G262" s="10">
        <f t="shared" si="5"/>
        <v>0</v>
      </c>
      <c r="K262" s="14" t="str">
        <f>IFERROR(VLOOKUP(H262,#REF!,2,FALSE)*C262,"")</f>
        <v/>
      </c>
      <c r="M262" s="3" t="str">
        <f>IFERROR(INDEX('North Europe'!$J:$J,MATCH('NE-Volumes'!$C262,'North Europe'!$B:$B,0)),"")</f>
        <v/>
      </c>
    </row>
    <row r="263" spans="5:13" x14ac:dyDescent="0.45">
      <c r="E263" s="13">
        <f>SUMIFS('NE-Volumes'!$E$2:$E$10000,'NE-Volumes'!$C$2:$C$10000,B263,'NE-Volumes'!$A$2:$A$10000,A263)/1024</f>
        <v>0</v>
      </c>
      <c r="G263" s="10">
        <f t="shared" si="5"/>
        <v>0</v>
      </c>
      <c r="K263" s="14" t="str">
        <f>IFERROR(VLOOKUP(H263,#REF!,2,FALSE)*C263,"")</f>
        <v/>
      </c>
      <c r="M263" s="3" t="str">
        <f>IFERROR(INDEX('North Europe'!$J:$J,MATCH('NE-Volumes'!$C263,'North Europe'!$B:$B,0)),"")</f>
        <v/>
      </c>
    </row>
    <row r="264" spans="5:13" x14ac:dyDescent="0.45">
      <c r="E264" s="13">
        <f>SUMIFS('NE-Volumes'!$E$2:$E$10000,'NE-Volumes'!$C$2:$C$10000,B264,'NE-Volumes'!$A$2:$A$10000,A264)/1024</f>
        <v>0</v>
      </c>
      <c r="G264" s="10">
        <f t="shared" si="5"/>
        <v>0</v>
      </c>
      <c r="K264" s="14" t="str">
        <f>IFERROR(VLOOKUP(H264,#REF!,2,FALSE)*C264,"")</f>
        <v/>
      </c>
      <c r="M264" s="3" t="str">
        <f>IFERROR(INDEX('North Europe'!$J:$J,MATCH('NE-Volumes'!$C264,'North Europe'!$B:$B,0)),"")</f>
        <v/>
      </c>
    </row>
    <row r="265" spans="5:13" x14ac:dyDescent="0.45">
      <c r="E265" s="13">
        <f>SUMIFS('NE-Volumes'!$E$2:$E$10000,'NE-Volumes'!$C$2:$C$10000,B265,'NE-Volumes'!$A$2:$A$10000,A265)/1024</f>
        <v>0</v>
      </c>
      <c r="G265" s="10">
        <f t="shared" si="5"/>
        <v>0</v>
      </c>
      <c r="K265" s="14" t="str">
        <f>IFERROR(VLOOKUP(H265,#REF!,2,FALSE)*C265,"")</f>
        <v/>
      </c>
      <c r="M265" s="3" t="str">
        <f>IFERROR(INDEX('North Europe'!$J:$J,MATCH('NE-Volumes'!$C265,'North Europe'!$B:$B,0)),"")</f>
        <v/>
      </c>
    </row>
    <row r="266" spans="5:13" x14ac:dyDescent="0.45">
      <c r="E266" s="13">
        <f>SUMIFS('NE-Volumes'!$E$2:$E$10000,'NE-Volumes'!$C$2:$C$10000,B266,'NE-Volumes'!$A$2:$A$10000,A266)/1024</f>
        <v>0</v>
      </c>
      <c r="G266" s="10">
        <f t="shared" si="5"/>
        <v>0</v>
      </c>
      <c r="K266" s="14" t="str">
        <f>IFERROR(VLOOKUP(H266,#REF!,2,FALSE)*C266,"")</f>
        <v/>
      </c>
      <c r="M266" s="3" t="str">
        <f>IFERROR(INDEX('North Europe'!$J:$J,MATCH('NE-Volumes'!$C266,'North Europe'!$B:$B,0)),"")</f>
        <v/>
      </c>
    </row>
    <row r="267" spans="5:13" x14ac:dyDescent="0.45">
      <c r="E267" s="13">
        <f>SUMIFS('NE-Volumes'!$E$2:$E$10000,'NE-Volumes'!$C$2:$C$10000,B267,'NE-Volumes'!$A$2:$A$10000,A267)/1024</f>
        <v>0</v>
      </c>
      <c r="G267" s="10">
        <f t="shared" si="5"/>
        <v>0</v>
      </c>
      <c r="K267" s="14" t="str">
        <f>IFERROR(VLOOKUP(H267,#REF!,2,FALSE)*C267,"")</f>
        <v/>
      </c>
      <c r="M267" s="3" t="str">
        <f>IFERROR(INDEX('North Europe'!$J:$J,MATCH('NE-Volumes'!$C267,'North Europe'!$B:$B,0)),"")</f>
        <v/>
      </c>
    </row>
    <row r="268" spans="5:13" x14ac:dyDescent="0.45">
      <c r="E268" s="13">
        <f>SUMIFS('NE-Volumes'!$E$2:$E$10000,'NE-Volumes'!$C$2:$C$10000,B268,'NE-Volumes'!$A$2:$A$10000,A268)/1024</f>
        <v>0</v>
      </c>
      <c r="G268" s="10">
        <f t="shared" si="5"/>
        <v>0</v>
      </c>
      <c r="K268" s="14" t="str">
        <f>IFERROR(VLOOKUP(H268,#REF!,2,FALSE)*C268,"")</f>
        <v/>
      </c>
      <c r="M268" s="3" t="str">
        <f>IFERROR(INDEX('North Europe'!$J:$J,MATCH('NE-Volumes'!$C268,'North Europe'!$B:$B,0)),"")</f>
        <v/>
      </c>
    </row>
    <row r="269" spans="5:13" x14ac:dyDescent="0.45">
      <c r="E269" s="13">
        <f>SUMIFS('NE-Volumes'!$E$2:$E$10000,'NE-Volumes'!$C$2:$C$10000,B269,'NE-Volumes'!$A$2:$A$10000,A269)/1024</f>
        <v>0</v>
      </c>
      <c r="G269" s="10">
        <f t="shared" si="5"/>
        <v>0</v>
      </c>
      <c r="K269" s="14" t="str">
        <f>IFERROR(VLOOKUP(H269,#REF!,2,FALSE)*C269,"")</f>
        <v/>
      </c>
      <c r="M269" s="3" t="str">
        <f>IFERROR(INDEX('North Europe'!$J:$J,MATCH('NE-Volumes'!$C269,'North Europe'!$B:$B,0)),"")</f>
        <v/>
      </c>
    </row>
    <row r="270" spans="5:13" x14ac:dyDescent="0.45">
      <c r="E270" s="13">
        <f>SUMIFS('NE-Volumes'!$E$2:$E$10000,'NE-Volumes'!$C$2:$C$10000,B270,'NE-Volumes'!$A$2:$A$10000,A270)/1024</f>
        <v>0</v>
      </c>
      <c r="G270" s="10">
        <f t="shared" si="5"/>
        <v>0</v>
      </c>
      <c r="K270" s="14" t="str">
        <f>IFERROR(VLOOKUP(H270,#REF!,2,FALSE)*C270,"")</f>
        <v/>
      </c>
      <c r="M270" s="3" t="str">
        <f>IFERROR(INDEX('North Europe'!$J:$J,MATCH('NE-Volumes'!$C270,'North Europe'!$B:$B,0)),"")</f>
        <v/>
      </c>
    </row>
    <row r="271" spans="5:13" x14ac:dyDescent="0.45">
      <c r="E271" s="13">
        <f>SUMIFS('NE-Volumes'!$E$2:$E$10000,'NE-Volumes'!$C$2:$C$10000,B271,'NE-Volumes'!$A$2:$A$10000,A271)/1024</f>
        <v>0</v>
      </c>
      <c r="G271" s="10">
        <f t="shared" si="5"/>
        <v>0</v>
      </c>
      <c r="K271" s="14" t="str">
        <f>IFERROR(VLOOKUP(H271,#REF!,2,FALSE)*C271,"")</f>
        <v/>
      </c>
      <c r="M271" s="3" t="str">
        <f>IFERROR(INDEX('North Europe'!$J:$J,MATCH('NE-Volumes'!$C271,'North Europe'!$B:$B,0)),"")</f>
        <v/>
      </c>
    </row>
    <row r="272" spans="5:13" x14ac:dyDescent="0.45">
      <c r="E272" s="13">
        <f>SUMIFS('NE-Volumes'!$E$2:$E$10000,'NE-Volumes'!$C$2:$C$10000,B272,'NE-Volumes'!$A$2:$A$10000,A272)/1024</f>
        <v>0</v>
      </c>
      <c r="G272" s="10">
        <f t="shared" si="5"/>
        <v>0</v>
      </c>
      <c r="K272" s="14" t="str">
        <f>IFERROR(VLOOKUP(H272,#REF!,2,FALSE)*C272,"")</f>
        <v/>
      </c>
      <c r="M272" s="3" t="str">
        <f>IFERROR(INDEX('North Europe'!$J:$J,MATCH('NE-Volumes'!$C272,'North Europe'!$B:$B,0)),"")</f>
        <v/>
      </c>
    </row>
    <row r="273" spans="5:13" x14ac:dyDescent="0.45">
      <c r="E273" s="13">
        <f>SUMIFS('NE-Volumes'!$E$2:$E$10000,'NE-Volumes'!$C$2:$C$10000,B273,'NE-Volumes'!$A$2:$A$10000,A273)/1024</f>
        <v>0</v>
      </c>
      <c r="G273" s="10">
        <f t="shared" si="5"/>
        <v>0</v>
      </c>
      <c r="K273" s="14" t="str">
        <f>IFERROR(VLOOKUP(H273,#REF!,2,FALSE)*C273,"")</f>
        <v/>
      </c>
      <c r="M273" s="3" t="str">
        <f>IFERROR(INDEX('North Europe'!$J:$J,MATCH('NE-Volumes'!$C273,'North Europe'!$B:$B,0)),"")</f>
        <v/>
      </c>
    </row>
    <row r="274" spans="5:13" x14ac:dyDescent="0.45">
      <c r="E274" s="13">
        <f>SUMIFS('NE-Volumes'!$E$2:$E$10000,'NE-Volumes'!$C$2:$C$10000,B274,'NE-Volumes'!$A$2:$A$10000,A274)/1024</f>
        <v>0</v>
      </c>
      <c r="G274" s="10">
        <f t="shared" si="5"/>
        <v>0</v>
      </c>
      <c r="K274" s="14" t="str">
        <f>IFERROR(VLOOKUP(H274,#REF!,2,FALSE)*C274,"")</f>
        <v/>
      </c>
      <c r="M274" s="3" t="str">
        <f>IFERROR(INDEX('North Europe'!$J:$J,MATCH('NE-Volumes'!$C274,'North Europe'!$B:$B,0)),"")</f>
        <v/>
      </c>
    </row>
    <row r="275" spans="5:13" x14ac:dyDescent="0.45">
      <c r="E275" s="13">
        <f>SUMIFS('NE-Volumes'!$E$2:$E$10000,'NE-Volumes'!$C$2:$C$10000,B275,'NE-Volumes'!$A$2:$A$10000,A275)/1024</f>
        <v>0</v>
      </c>
      <c r="G275" s="10">
        <f t="shared" si="5"/>
        <v>0</v>
      </c>
      <c r="K275" s="14" t="str">
        <f>IFERROR(VLOOKUP(H275,#REF!,2,FALSE)*C275,"")</f>
        <v/>
      </c>
      <c r="M275" s="3" t="str">
        <f>IFERROR(INDEX('North Europe'!$J:$J,MATCH('NE-Volumes'!$C275,'North Europe'!$B:$B,0)),"")</f>
        <v/>
      </c>
    </row>
    <row r="276" spans="5:13" x14ac:dyDescent="0.45">
      <c r="E276" s="13">
        <f>SUMIFS('NE-Volumes'!$E$2:$E$10000,'NE-Volumes'!$C$2:$C$10000,B276,'NE-Volumes'!$A$2:$A$10000,A276)/1024</f>
        <v>0</v>
      </c>
      <c r="G276" s="10">
        <f t="shared" si="5"/>
        <v>0</v>
      </c>
      <c r="K276" s="14" t="str">
        <f>IFERROR(VLOOKUP(H276,#REF!,2,FALSE)*C276,"")</f>
        <v/>
      </c>
      <c r="M276" s="3" t="str">
        <f>IFERROR(INDEX('North Europe'!$J:$J,MATCH('NE-Volumes'!$C276,'North Europe'!$B:$B,0)),"")</f>
        <v/>
      </c>
    </row>
    <row r="277" spans="5:13" x14ac:dyDescent="0.45">
      <c r="E277" s="13">
        <f>SUMIFS('NE-Volumes'!$E$2:$E$10000,'NE-Volumes'!$C$2:$C$10000,B277,'NE-Volumes'!$A$2:$A$10000,A277)/1024</f>
        <v>0</v>
      </c>
      <c r="G277" s="10">
        <f t="shared" si="5"/>
        <v>0</v>
      </c>
      <c r="K277" s="14" t="str">
        <f>IFERROR(VLOOKUP(H277,#REF!,2,FALSE)*C277,"")</f>
        <v/>
      </c>
      <c r="M277" s="3" t="str">
        <f>IFERROR(INDEX('North Europe'!$J:$J,MATCH('NE-Volumes'!$C277,'North Europe'!$B:$B,0)),"")</f>
        <v/>
      </c>
    </row>
    <row r="278" spans="5:13" x14ac:dyDescent="0.45">
      <c r="E278" s="13">
        <f>SUMIFS('NE-Volumes'!$E$2:$E$10000,'NE-Volumes'!$C$2:$C$10000,B278,'NE-Volumes'!$A$2:$A$10000,A278)/1024</f>
        <v>0</v>
      </c>
      <c r="G278" s="10">
        <f t="shared" si="5"/>
        <v>0</v>
      </c>
      <c r="K278" s="14" t="str">
        <f>IFERROR(VLOOKUP(H278,#REF!,2,FALSE)*C278,"")</f>
        <v/>
      </c>
      <c r="M278" s="3" t="str">
        <f>IFERROR(INDEX('North Europe'!$J:$J,MATCH('NE-Volumes'!$C278,'North Europe'!$B:$B,0)),"")</f>
        <v/>
      </c>
    </row>
    <row r="279" spans="5:13" x14ac:dyDescent="0.45">
      <c r="E279" s="13">
        <f>SUMIFS('NE-Volumes'!$E$2:$E$10000,'NE-Volumes'!$C$2:$C$10000,B279,'NE-Volumes'!$A$2:$A$10000,A279)/1024</f>
        <v>0</v>
      </c>
      <c r="G279" s="10">
        <f t="shared" si="5"/>
        <v>0</v>
      </c>
      <c r="K279" s="14" t="str">
        <f>IFERROR(VLOOKUP(H279,#REF!,2,FALSE)*C279,"")</f>
        <v/>
      </c>
      <c r="M279" s="3" t="str">
        <f>IFERROR(INDEX('North Europe'!$J:$J,MATCH('NE-Volumes'!$C279,'North Europe'!$B:$B,0)),"")</f>
        <v/>
      </c>
    </row>
    <row r="280" spans="5:13" x14ac:dyDescent="0.45">
      <c r="E280" s="13">
        <f>SUMIFS('NE-Volumes'!$E$2:$E$10000,'NE-Volumes'!$C$2:$C$10000,B280,'NE-Volumes'!$A$2:$A$10000,A280)/1024</f>
        <v>0</v>
      </c>
      <c r="G280" s="10">
        <f t="shared" si="5"/>
        <v>0</v>
      </c>
      <c r="K280" s="14" t="str">
        <f>IFERROR(VLOOKUP(H280,#REF!,2,FALSE)*C280,"")</f>
        <v/>
      </c>
      <c r="M280" s="3" t="str">
        <f>IFERROR(INDEX('North Europe'!$J:$J,MATCH('NE-Volumes'!$C280,'North Europe'!$B:$B,0)),"")</f>
        <v/>
      </c>
    </row>
    <row r="281" spans="5:13" x14ac:dyDescent="0.45">
      <c r="E281" s="13">
        <f>SUMIFS('NE-Volumes'!$E$2:$E$10000,'NE-Volumes'!$C$2:$C$10000,B281,'NE-Volumes'!$A$2:$A$10000,A281)/1024</f>
        <v>0</v>
      </c>
      <c r="G281" s="10">
        <f t="shared" si="5"/>
        <v>0</v>
      </c>
      <c r="K281" s="14" t="str">
        <f>IFERROR(VLOOKUP(H281,#REF!,2,FALSE)*C281,"")</f>
        <v/>
      </c>
      <c r="M281" s="3" t="str">
        <f>IFERROR(INDEX('North Europe'!$J:$J,MATCH('NE-Volumes'!$C281,'North Europe'!$B:$B,0)),"")</f>
        <v/>
      </c>
    </row>
    <row r="282" spans="5:13" x14ac:dyDescent="0.45">
      <c r="E282" s="13">
        <f>SUMIFS('NE-Volumes'!$E$2:$E$10000,'NE-Volumes'!$C$2:$C$10000,B282,'NE-Volumes'!$A$2:$A$10000,A282)/1024</f>
        <v>0</v>
      </c>
      <c r="G282" s="10">
        <f t="shared" si="5"/>
        <v>0</v>
      </c>
      <c r="K282" s="14" t="str">
        <f>IFERROR(VLOOKUP(H282,#REF!,2,FALSE)*C282,"")</f>
        <v/>
      </c>
      <c r="M282" s="3" t="str">
        <f>IFERROR(INDEX('North Europe'!$J:$J,MATCH('NE-Volumes'!$C282,'North Europe'!$B:$B,0)),"")</f>
        <v/>
      </c>
    </row>
    <row r="283" spans="5:13" x14ac:dyDescent="0.45">
      <c r="E283" s="13">
        <f>SUMIFS('NE-Volumes'!$E$2:$E$10000,'NE-Volumes'!$C$2:$C$10000,B283,'NE-Volumes'!$A$2:$A$10000,A283)/1024</f>
        <v>0</v>
      </c>
      <c r="G283" s="10">
        <f t="shared" si="5"/>
        <v>0</v>
      </c>
      <c r="K283" s="14" t="str">
        <f>IFERROR(VLOOKUP(H283,#REF!,2,FALSE)*C283,"")</f>
        <v/>
      </c>
      <c r="M283" s="3" t="str">
        <f>IFERROR(INDEX('North Europe'!$J:$J,MATCH('NE-Volumes'!$C283,'North Europe'!$B:$B,0)),"")</f>
        <v/>
      </c>
    </row>
    <row r="284" spans="5:13" x14ac:dyDescent="0.45">
      <c r="E284" s="13">
        <f>SUMIFS('NE-Volumes'!$E$2:$E$10000,'NE-Volumes'!$C$2:$C$10000,B284,'NE-Volumes'!$A$2:$A$10000,A284)/1024</f>
        <v>0</v>
      </c>
      <c r="G284" s="10">
        <f t="shared" si="5"/>
        <v>0</v>
      </c>
      <c r="K284" s="14" t="str">
        <f>IFERROR(VLOOKUP(H284,#REF!,2,FALSE)*C284,"")</f>
        <v/>
      </c>
      <c r="M284" s="3" t="str">
        <f>IFERROR(INDEX('North Europe'!$J:$J,MATCH('NE-Volumes'!$C284,'North Europe'!$B:$B,0)),"")</f>
        <v/>
      </c>
    </row>
    <row r="285" spans="5:13" x14ac:dyDescent="0.45">
      <c r="E285" s="13">
        <f>SUMIFS('NE-Volumes'!$E$2:$E$10000,'NE-Volumes'!$C$2:$C$10000,B285,'NE-Volumes'!$A$2:$A$10000,A285)/1024</f>
        <v>0</v>
      </c>
      <c r="G285" s="10">
        <f t="shared" si="5"/>
        <v>0</v>
      </c>
      <c r="K285" s="14" t="str">
        <f>IFERROR(VLOOKUP(H285,#REF!,2,FALSE)*C285,"")</f>
        <v/>
      </c>
      <c r="M285" s="3" t="str">
        <f>IFERROR(INDEX('North Europe'!$J:$J,MATCH('NE-Volumes'!$C285,'North Europe'!$B:$B,0)),"")</f>
        <v/>
      </c>
    </row>
    <row r="286" spans="5:13" x14ac:dyDescent="0.45">
      <c r="E286" s="13">
        <f>SUMIFS('NE-Volumes'!$E$2:$E$10000,'NE-Volumes'!$C$2:$C$10000,B286,'NE-Volumes'!$A$2:$A$10000,A286)/1024</f>
        <v>0</v>
      </c>
      <c r="G286" s="10">
        <f t="shared" si="5"/>
        <v>0</v>
      </c>
      <c r="K286" s="14" t="str">
        <f>IFERROR(VLOOKUP(H286,#REF!,2,FALSE)*C286,"")</f>
        <v/>
      </c>
      <c r="M286" s="3" t="str">
        <f>IFERROR(INDEX('North Europe'!$J:$J,MATCH('NE-Volumes'!$C286,'North Europe'!$B:$B,0)),"")</f>
        <v/>
      </c>
    </row>
    <row r="287" spans="5:13" x14ac:dyDescent="0.45">
      <c r="E287" s="13">
        <f>SUMIFS('NE-Volumes'!$E$2:$E$10000,'NE-Volumes'!$C$2:$C$10000,B287,'NE-Volumes'!$A$2:$A$10000,A287)/1024</f>
        <v>0</v>
      </c>
      <c r="G287" s="10">
        <f t="shared" si="5"/>
        <v>0</v>
      </c>
      <c r="K287" s="14" t="str">
        <f>IFERROR(VLOOKUP(H287,#REF!,2,FALSE)*C287,"")</f>
        <v/>
      </c>
      <c r="M287" s="3" t="str">
        <f>IFERROR(INDEX('North Europe'!$J:$J,MATCH('NE-Volumes'!$C287,'North Europe'!$B:$B,0)),"")</f>
        <v/>
      </c>
    </row>
    <row r="288" spans="5:13" x14ac:dyDescent="0.45">
      <c r="E288" s="13">
        <f>SUMIFS('NE-Volumes'!$E$2:$E$10000,'NE-Volumes'!$C$2:$C$10000,B288,'NE-Volumes'!$A$2:$A$10000,A288)/1024</f>
        <v>0</v>
      </c>
      <c r="G288" s="10">
        <f t="shared" si="5"/>
        <v>0</v>
      </c>
      <c r="K288" s="14" t="str">
        <f>IFERROR(VLOOKUP(H288,#REF!,2,FALSE)*C288,"")</f>
        <v/>
      </c>
      <c r="M288" s="3" t="str">
        <f>IFERROR(INDEX('North Europe'!$J:$J,MATCH('NE-Volumes'!$C288,'North Europe'!$B:$B,0)),"")</f>
        <v/>
      </c>
    </row>
    <row r="289" spans="5:13" x14ac:dyDescent="0.45">
      <c r="E289" s="13">
        <f>SUMIFS('NE-Volumes'!$E$2:$E$10000,'NE-Volumes'!$C$2:$C$10000,B289,'NE-Volumes'!$A$2:$A$10000,A289)/1024</f>
        <v>0</v>
      </c>
      <c r="G289" s="10">
        <f t="shared" si="5"/>
        <v>0</v>
      </c>
      <c r="K289" s="14" t="str">
        <f>IFERROR(VLOOKUP(H289,#REF!,2,FALSE)*C289,"")</f>
        <v/>
      </c>
      <c r="M289" s="3" t="str">
        <f>IFERROR(INDEX('North Europe'!$J:$J,MATCH('NE-Volumes'!$C289,'North Europe'!$B:$B,0)),"")</f>
        <v/>
      </c>
    </row>
    <row r="290" spans="5:13" x14ac:dyDescent="0.45">
      <c r="E290" s="13">
        <f>SUMIFS('NE-Volumes'!$E$2:$E$10000,'NE-Volumes'!$C$2:$C$10000,B290,'NE-Volumes'!$A$2:$A$10000,A290)/1024</f>
        <v>0</v>
      </c>
      <c r="G290" s="10">
        <f t="shared" si="5"/>
        <v>0</v>
      </c>
      <c r="K290" s="14" t="str">
        <f>IFERROR(VLOOKUP(H290,#REF!,2,FALSE)*C290,"")</f>
        <v/>
      </c>
      <c r="M290" s="3" t="str">
        <f>IFERROR(INDEX('North Europe'!$J:$J,MATCH('NE-Volumes'!$C290,'North Europe'!$B:$B,0)),"")</f>
        <v/>
      </c>
    </row>
    <row r="291" spans="5:13" x14ac:dyDescent="0.45">
      <c r="E291" s="13">
        <f>SUMIFS('NE-Volumes'!$E$2:$E$10000,'NE-Volumes'!$C$2:$C$10000,B291,'NE-Volumes'!$A$2:$A$10000,A291)/1024</f>
        <v>0</v>
      </c>
      <c r="G291" s="10">
        <f t="shared" si="5"/>
        <v>0</v>
      </c>
      <c r="K291" s="14" t="str">
        <f>IFERROR(VLOOKUP(H291,#REF!,2,FALSE)*C291,"")</f>
        <v/>
      </c>
      <c r="M291" s="3" t="str">
        <f>IFERROR(INDEX('North Europe'!$J:$J,MATCH('NE-Volumes'!$C291,'North Europe'!$B:$B,0)),"")</f>
        <v/>
      </c>
    </row>
    <row r="292" spans="5:13" x14ac:dyDescent="0.45">
      <c r="E292" s="13">
        <f>SUMIFS('NE-Volumes'!$E$2:$E$10000,'NE-Volumes'!$C$2:$C$10000,B292,'NE-Volumes'!$A$2:$A$10000,A292)/1024</f>
        <v>0</v>
      </c>
      <c r="G292" s="10">
        <f t="shared" si="5"/>
        <v>0</v>
      </c>
      <c r="K292" s="14" t="str">
        <f>IFERROR(VLOOKUP(H292,#REF!,2,FALSE)*C292,"")</f>
        <v/>
      </c>
      <c r="M292" s="3" t="str">
        <f>IFERROR(INDEX('North Europe'!$J:$J,MATCH('NE-Volumes'!$C292,'North Europe'!$B:$B,0)),"")</f>
        <v/>
      </c>
    </row>
    <row r="293" spans="5:13" x14ac:dyDescent="0.45">
      <c r="E293" s="13">
        <f>SUMIFS('NE-Volumes'!$E$2:$E$10000,'NE-Volumes'!$C$2:$C$10000,B293,'NE-Volumes'!$A$2:$A$10000,A293)/1024</f>
        <v>0</v>
      </c>
      <c r="G293" s="10">
        <f t="shared" si="5"/>
        <v>0</v>
      </c>
      <c r="K293" s="14" t="str">
        <f>IFERROR(VLOOKUP(H293,#REF!,2,FALSE)*C293,"")</f>
        <v/>
      </c>
      <c r="M293" s="3" t="str">
        <f>IFERROR(INDEX('North Europe'!$J:$J,MATCH('NE-Volumes'!$C293,'North Europe'!$B:$B,0)),"")</f>
        <v/>
      </c>
    </row>
    <row r="294" spans="5:13" x14ac:dyDescent="0.45">
      <c r="E294" s="13">
        <f>SUMIFS('NE-Volumes'!$E$2:$E$10000,'NE-Volumes'!$C$2:$C$10000,B294,'NE-Volumes'!$A$2:$A$10000,A294)/1024</f>
        <v>0</v>
      </c>
      <c r="G294" s="10">
        <f t="shared" si="5"/>
        <v>0</v>
      </c>
      <c r="K294" s="14" t="str">
        <f>IFERROR(VLOOKUP(H294,#REF!,2,FALSE)*C294,"")</f>
        <v/>
      </c>
      <c r="M294" s="3" t="str">
        <f>IFERROR(INDEX('North Europe'!$J:$J,MATCH('NE-Volumes'!$C294,'North Europe'!$B:$B,0)),"")</f>
        <v/>
      </c>
    </row>
    <row r="295" spans="5:13" x14ac:dyDescent="0.45">
      <c r="E295" s="13">
        <f>SUMIFS('NE-Volumes'!$E$2:$E$10000,'NE-Volumes'!$C$2:$C$10000,B295,'NE-Volumes'!$A$2:$A$10000,A295)/1024</f>
        <v>0</v>
      </c>
      <c r="G295" s="10">
        <f t="shared" si="5"/>
        <v>0</v>
      </c>
      <c r="K295" s="14" t="str">
        <f>IFERROR(VLOOKUP(H295,#REF!,2,FALSE)*C295,"")</f>
        <v/>
      </c>
      <c r="M295" s="3" t="str">
        <f>IFERROR(INDEX('North Europe'!$J:$J,MATCH('NE-Volumes'!$C295,'North Europe'!$B:$B,0)),"")</f>
        <v/>
      </c>
    </row>
    <row r="296" spans="5:13" x14ac:dyDescent="0.45">
      <c r="E296" s="13">
        <f>SUMIFS('NE-Volumes'!$E$2:$E$10000,'NE-Volumes'!$C$2:$C$10000,B296,'NE-Volumes'!$A$2:$A$10000,A296)/1024</f>
        <v>0</v>
      </c>
      <c r="G296" s="10">
        <f t="shared" si="5"/>
        <v>0</v>
      </c>
      <c r="K296" s="14" t="str">
        <f>IFERROR(VLOOKUP(H296,#REF!,2,FALSE)*C296,"")</f>
        <v/>
      </c>
      <c r="M296" s="3" t="str">
        <f>IFERROR(INDEX('North Europe'!$J:$J,MATCH('NE-Volumes'!$C296,'North Europe'!$B:$B,0)),"")</f>
        <v/>
      </c>
    </row>
    <row r="297" spans="5:13" x14ac:dyDescent="0.45">
      <c r="E297" s="13">
        <f>SUMIFS('NE-Volumes'!$E$2:$E$10000,'NE-Volumes'!$C$2:$C$10000,B297,'NE-Volumes'!$A$2:$A$10000,A297)/1024</f>
        <v>0</v>
      </c>
      <c r="G297" s="10">
        <f t="shared" si="5"/>
        <v>0</v>
      </c>
      <c r="K297" s="14" t="str">
        <f>IFERROR(VLOOKUP(H297,#REF!,2,FALSE)*C297,"")</f>
        <v/>
      </c>
      <c r="M297" s="3" t="str">
        <f>IFERROR(INDEX('North Europe'!$J:$J,MATCH('NE-Volumes'!$C297,'North Europe'!$B:$B,0)),"")</f>
        <v/>
      </c>
    </row>
    <row r="298" spans="5:13" x14ac:dyDescent="0.45">
      <c r="E298" s="13">
        <f>SUMIFS('NE-Volumes'!$E$2:$E$10000,'NE-Volumes'!$C$2:$C$10000,B298,'NE-Volumes'!$A$2:$A$10000,A298)/1024</f>
        <v>0</v>
      </c>
      <c r="G298" s="10">
        <f t="shared" si="5"/>
        <v>0</v>
      </c>
      <c r="K298" s="14" t="str">
        <f>IFERROR(VLOOKUP(H298,#REF!,2,FALSE)*C298,"")</f>
        <v/>
      </c>
      <c r="M298" s="3" t="str">
        <f>IFERROR(INDEX('North Europe'!$J:$J,MATCH('NE-Volumes'!$C298,'North Europe'!$B:$B,0)),"")</f>
        <v/>
      </c>
    </row>
    <row r="299" spans="5:13" x14ac:dyDescent="0.45">
      <c r="E299" s="13">
        <f>SUMIFS('NE-Volumes'!$E$2:$E$10000,'NE-Volumes'!$C$2:$C$10000,B299,'NE-Volumes'!$A$2:$A$10000,A299)/1024</f>
        <v>0</v>
      </c>
      <c r="G299" s="10">
        <f t="shared" si="5"/>
        <v>0</v>
      </c>
      <c r="K299" s="14" t="str">
        <f>IFERROR(VLOOKUP(H299,#REF!,2,FALSE)*C299,"")</f>
        <v/>
      </c>
      <c r="M299" s="3" t="str">
        <f>IFERROR(INDEX('North Europe'!$J:$J,MATCH('NE-Volumes'!$C299,'North Europe'!$B:$B,0)),"")</f>
        <v/>
      </c>
    </row>
    <row r="300" spans="5:13" x14ac:dyDescent="0.45">
      <c r="E300" s="13">
        <f>SUMIFS('NE-Volumes'!$E$2:$E$10000,'NE-Volumes'!$C$2:$C$10000,B300,'NE-Volumes'!$A$2:$A$10000,A300)/1024</f>
        <v>0</v>
      </c>
      <c r="G300" s="10">
        <f t="shared" si="5"/>
        <v>0</v>
      </c>
      <c r="K300" s="14" t="str">
        <f>IFERROR(VLOOKUP(H300,#REF!,2,FALSE)*C300,"")</f>
        <v/>
      </c>
      <c r="M300" s="3" t="str">
        <f>IFERROR(INDEX('North Europe'!$J:$J,MATCH('NE-Volumes'!$C300,'North Europe'!$B:$B,0)),"")</f>
        <v/>
      </c>
    </row>
    <row r="301" spans="5:13" x14ac:dyDescent="0.45">
      <c r="E301" s="13">
        <f>SUMIFS('NE-Volumes'!$E$2:$E$10000,'NE-Volumes'!$C$2:$C$10000,B301,'NE-Volumes'!$A$2:$A$10000,A301)/1024</f>
        <v>0</v>
      </c>
      <c r="G301" s="10">
        <f t="shared" si="5"/>
        <v>0</v>
      </c>
      <c r="K301" s="14" t="str">
        <f>IFERROR(VLOOKUP(H301,#REF!,2,FALSE)*C301,"")</f>
        <v/>
      </c>
      <c r="M301" s="3" t="str">
        <f>IFERROR(INDEX('North Europe'!$J:$J,MATCH('NE-Volumes'!$C301,'North Europe'!$B:$B,0)),"")</f>
        <v/>
      </c>
    </row>
    <row r="302" spans="5:13" x14ac:dyDescent="0.45">
      <c r="E302" s="13">
        <f>SUMIFS('NE-Volumes'!$E$2:$E$10000,'NE-Volumes'!$C$2:$C$10000,B302,'NE-Volumes'!$A$2:$A$10000,A302)/1024</f>
        <v>0</v>
      </c>
      <c r="G302" s="10">
        <f t="shared" si="5"/>
        <v>0</v>
      </c>
      <c r="K302" s="14" t="str">
        <f>IFERROR(VLOOKUP(H302,#REF!,2,FALSE)*C302,"")</f>
        <v/>
      </c>
      <c r="M302" s="3" t="str">
        <f>IFERROR(INDEX('North Europe'!$J:$J,MATCH('NE-Volumes'!$C302,'North Europe'!$B:$B,0)),"")</f>
        <v/>
      </c>
    </row>
    <row r="303" spans="5:13" x14ac:dyDescent="0.45">
      <c r="E303" s="13">
        <f>SUMIFS('NE-Volumes'!$E$2:$E$10000,'NE-Volumes'!$C$2:$C$10000,B303,'NE-Volumes'!$A$2:$A$10000,A303)/1024</f>
        <v>0</v>
      </c>
      <c r="G303" s="10">
        <f t="shared" si="5"/>
        <v>0</v>
      </c>
      <c r="K303" s="14" t="str">
        <f>IFERROR(VLOOKUP(H303,#REF!,2,FALSE)*C303,"")</f>
        <v/>
      </c>
      <c r="M303" s="3" t="str">
        <f>IFERROR(INDEX('North Europe'!$J:$J,MATCH('NE-Volumes'!$C303,'North Europe'!$B:$B,0)),"")</f>
        <v/>
      </c>
    </row>
    <row r="304" spans="5:13" x14ac:dyDescent="0.45">
      <c r="E304" s="13">
        <f>SUMIFS('NE-Volumes'!$E$2:$E$10000,'NE-Volumes'!$C$2:$C$10000,B304,'NE-Volumes'!$A$2:$A$10000,A304)/1024</f>
        <v>0</v>
      </c>
      <c r="G304" s="10">
        <f t="shared" si="5"/>
        <v>0</v>
      </c>
      <c r="K304" s="14" t="str">
        <f>IFERROR(VLOOKUP(H304,#REF!,2,FALSE)*C304,"")</f>
        <v/>
      </c>
      <c r="M304" s="3" t="str">
        <f>IFERROR(INDEX('North Europe'!$J:$J,MATCH('NE-Volumes'!$C304,'North Europe'!$B:$B,0)),"")</f>
        <v/>
      </c>
    </row>
    <row r="305" spans="5:13" x14ac:dyDescent="0.45">
      <c r="E305" s="13">
        <f>SUMIFS('NE-Volumes'!$E$2:$E$10000,'NE-Volumes'!$C$2:$C$10000,B305,'NE-Volumes'!$A$2:$A$10000,A305)/1024</f>
        <v>0</v>
      </c>
      <c r="G305" s="10">
        <f t="shared" si="5"/>
        <v>0</v>
      </c>
      <c r="K305" s="14" t="str">
        <f>IFERROR(VLOOKUP(H305,#REF!,2,FALSE)*C305,"")</f>
        <v/>
      </c>
      <c r="M305" s="3" t="str">
        <f>IFERROR(INDEX('North Europe'!$J:$J,MATCH('NE-Volumes'!$C305,'North Europe'!$B:$B,0)),"")</f>
        <v/>
      </c>
    </row>
    <row r="306" spans="5:13" x14ac:dyDescent="0.45">
      <c r="E306" s="13">
        <f>SUMIFS('NE-Volumes'!$E$2:$E$10000,'NE-Volumes'!$C$2:$C$10000,B306,'NE-Volumes'!$A$2:$A$10000,A306)/1024</f>
        <v>0</v>
      </c>
      <c r="G306" s="10">
        <f t="shared" si="5"/>
        <v>0</v>
      </c>
      <c r="K306" s="14" t="str">
        <f>IFERROR(VLOOKUP(H306,#REF!,2,FALSE)*C306,"")</f>
        <v/>
      </c>
      <c r="M306" s="3" t="str">
        <f>IFERROR(INDEX('North Europe'!$J:$J,MATCH('NE-Volumes'!$C306,'North Europe'!$B:$B,0)),"")</f>
        <v/>
      </c>
    </row>
    <row r="307" spans="5:13" x14ac:dyDescent="0.45">
      <c r="E307" s="13">
        <f>SUMIFS('NE-Volumes'!$E$2:$E$10000,'NE-Volumes'!$C$2:$C$10000,B307,'NE-Volumes'!$A$2:$A$10000,A307)/1024</f>
        <v>0</v>
      </c>
      <c r="G307" s="10">
        <f t="shared" si="5"/>
        <v>0</v>
      </c>
      <c r="K307" s="14" t="str">
        <f>IFERROR(VLOOKUP(H307,#REF!,2,FALSE)*C307,"")</f>
        <v/>
      </c>
      <c r="M307" s="3" t="str">
        <f>IFERROR(INDEX('North Europe'!$J:$J,MATCH('NE-Volumes'!$C307,'North Europe'!$B:$B,0)),"")</f>
        <v/>
      </c>
    </row>
    <row r="308" spans="5:13" x14ac:dyDescent="0.45">
      <c r="E308" s="13">
        <f>SUMIFS('NE-Volumes'!$E$2:$E$10000,'NE-Volumes'!$C$2:$C$10000,B308,'NE-Volumes'!$A$2:$A$10000,A308)/1024</f>
        <v>0</v>
      </c>
      <c r="G308" s="10">
        <f t="shared" si="5"/>
        <v>0</v>
      </c>
      <c r="K308" s="14" t="str">
        <f>IFERROR(VLOOKUP(H308,#REF!,2,FALSE)*C308,"")</f>
        <v/>
      </c>
      <c r="M308" s="3" t="str">
        <f>IFERROR(INDEX('North Europe'!$J:$J,MATCH('NE-Volumes'!$C308,'North Europe'!$B:$B,0)),"")</f>
        <v/>
      </c>
    </row>
    <row r="309" spans="5:13" x14ac:dyDescent="0.45">
      <c r="E309" s="13">
        <f>SUMIFS('NE-Volumes'!$E$2:$E$10000,'NE-Volumes'!$C$2:$C$10000,B309,'NE-Volumes'!$A$2:$A$10000,A309)/1024</f>
        <v>0</v>
      </c>
      <c r="G309" s="10">
        <f t="shared" si="5"/>
        <v>0</v>
      </c>
      <c r="K309" s="14" t="str">
        <f>IFERROR(VLOOKUP(H309,#REF!,2,FALSE)*C309,"")</f>
        <v/>
      </c>
      <c r="M309" s="3" t="str">
        <f>IFERROR(INDEX('North Europe'!$J:$J,MATCH('NE-Volumes'!$C309,'North Europe'!$B:$B,0)),"")</f>
        <v/>
      </c>
    </row>
    <row r="310" spans="5:13" x14ac:dyDescent="0.45">
      <c r="E310" s="13">
        <f>SUMIFS('NE-Volumes'!$E$2:$E$10000,'NE-Volumes'!$C$2:$C$10000,B310,'NE-Volumes'!$A$2:$A$10000,A310)/1024</f>
        <v>0</v>
      </c>
      <c r="G310" s="10">
        <f t="shared" si="5"/>
        <v>0</v>
      </c>
      <c r="K310" s="14" t="str">
        <f>IFERROR(VLOOKUP(H310,#REF!,2,FALSE)*C310,"")</f>
        <v/>
      </c>
      <c r="M310" s="3" t="str">
        <f>IFERROR(INDEX('North Europe'!$J:$J,MATCH('NE-Volumes'!$C310,'North Europe'!$B:$B,0)),"")</f>
        <v/>
      </c>
    </row>
    <row r="311" spans="5:13" x14ac:dyDescent="0.45">
      <c r="E311" s="13">
        <f>SUMIFS('NE-Volumes'!$E$2:$E$10000,'NE-Volumes'!$C$2:$C$10000,B311,'NE-Volumes'!$A$2:$A$10000,A311)/1024</f>
        <v>0</v>
      </c>
      <c r="G311" s="10">
        <f t="shared" si="5"/>
        <v>0</v>
      </c>
      <c r="K311" s="14" t="str">
        <f>IFERROR(VLOOKUP(H311,#REF!,2,FALSE)*C311,"")</f>
        <v/>
      </c>
      <c r="M311" s="3" t="str">
        <f>IFERROR(INDEX('North Europe'!$J:$J,MATCH('NE-Volumes'!$C311,'North Europe'!$B:$B,0)),"")</f>
        <v/>
      </c>
    </row>
    <row r="312" spans="5:13" x14ac:dyDescent="0.45">
      <c r="E312" s="13">
        <f>SUMIFS('NE-Volumes'!$E$2:$E$10000,'NE-Volumes'!$C$2:$C$10000,B312,'NE-Volumes'!$A$2:$A$10000,A312)/1024</f>
        <v>0</v>
      </c>
      <c r="G312" s="10">
        <f t="shared" si="5"/>
        <v>0</v>
      </c>
      <c r="K312" s="14" t="str">
        <f>IFERROR(VLOOKUP(H312,#REF!,2,FALSE)*C312,"")</f>
        <v/>
      </c>
      <c r="M312" s="3" t="str">
        <f>IFERROR(INDEX('North Europe'!$J:$J,MATCH('NE-Volumes'!$C312,'North Europe'!$B:$B,0)),"")</f>
        <v/>
      </c>
    </row>
    <row r="313" spans="5:13" x14ac:dyDescent="0.45">
      <c r="E313" s="13">
        <f>SUMIFS('NE-Volumes'!$E$2:$E$10000,'NE-Volumes'!$C$2:$C$10000,B313,'NE-Volumes'!$A$2:$A$10000,A313)/1024</f>
        <v>0</v>
      </c>
      <c r="G313" s="10">
        <f t="shared" si="5"/>
        <v>0</v>
      </c>
      <c r="K313" s="14" t="str">
        <f>IFERROR(VLOOKUP(H313,#REF!,2,FALSE)*C313,"")</f>
        <v/>
      </c>
      <c r="M313" s="3" t="str">
        <f>IFERROR(INDEX('North Europe'!$J:$J,MATCH('NE-Volumes'!$C313,'North Europe'!$B:$B,0)),"")</f>
        <v/>
      </c>
    </row>
    <row r="314" spans="5:13" x14ac:dyDescent="0.45">
      <c r="E314" s="13">
        <f>SUMIFS('NE-Volumes'!$E$2:$E$10000,'NE-Volumes'!$C$2:$C$10000,B314,'NE-Volumes'!$A$2:$A$10000,A314)/1024</f>
        <v>0</v>
      </c>
      <c r="G314" s="10">
        <f t="shared" si="5"/>
        <v>0</v>
      </c>
      <c r="K314" s="14" t="str">
        <f>IFERROR(VLOOKUP(H314,#REF!,2,FALSE)*C314,"")</f>
        <v/>
      </c>
      <c r="M314" s="3" t="str">
        <f>IFERROR(INDEX('North Europe'!$J:$J,MATCH('NE-Volumes'!$C314,'North Europe'!$B:$B,0)),"")</f>
        <v/>
      </c>
    </row>
    <row r="315" spans="5:13" x14ac:dyDescent="0.45">
      <c r="E315" s="13">
        <f>SUMIFS('NE-Volumes'!$E$2:$E$10000,'NE-Volumes'!$C$2:$C$10000,B315,'NE-Volumes'!$A$2:$A$10000,A315)/1024</f>
        <v>0</v>
      </c>
      <c r="G315" s="10">
        <f t="shared" si="5"/>
        <v>0</v>
      </c>
      <c r="K315" s="14" t="str">
        <f>IFERROR(VLOOKUP(H315,#REF!,2,FALSE)*C315,"")</f>
        <v/>
      </c>
      <c r="M315" s="3" t="str">
        <f>IFERROR(INDEX('North Europe'!$J:$J,MATCH('NE-Volumes'!$C315,'North Europe'!$B:$B,0)),"")</f>
        <v/>
      </c>
    </row>
    <row r="316" spans="5:13" x14ac:dyDescent="0.45">
      <c r="E316" s="13">
        <f>SUMIFS('NE-Volumes'!$E$2:$E$10000,'NE-Volumes'!$C$2:$C$10000,B316,'NE-Volumes'!$A$2:$A$10000,A316)/1024</f>
        <v>0</v>
      </c>
      <c r="G316" s="10">
        <f t="shared" si="5"/>
        <v>0</v>
      </c>
      <c r="K316" s="14" t="str">
        <f>IFERROR(VLOOKUP(H316,#REF!,2,FALSE)*C316,"")</f>
        <v/>
      </c>
      <c r="M316" s="3" t="str">
        <f>IFERROR(INDEX('North Europe'!$J:$J,MATCH('NE-Volumes'!$C316,'North Europe'!$B:$B,0)),"")</f>
        <v/>
      </c>
    </row>
    <row r="317" spans="5:13" x14ac:dyDescent="0.45">
      <c r="E317" s="13">
        <f>SUMIFS('NE-Volumes'!$E$2:$E$10000,'NE-Volumes'!$C$2:$C$10000,B317,'NE-Volumes'!$A$2:$A$10000,A317)/1024</f>
        <v>0</v>
      </c>
      <c r="G317" s="10">
        <f t="shared" si="5"/>
        <v>0</v>
      </c>
      <c r="K317" s="14" t="str">
        <f>IFERROR(VLOOKUP(H317,#REF!,2,FALSE)*C317,"")</f>
        <v/>
      </c>
      <c r="M317" s="3" t="str">
        <f>IFERROR(INDEX('North Europe'!$J:$J,MATCH('NE-Volumes'!$C317,'North Europe'!$B:$B,0)),"")</f>
        <v/>
      </c>
    </row>
    <row r="318" spans="5:13" x14ac:dyDescent="0.45">
      <c r="E318" s="13">
        <f>SUMIFS('NE-Volumes'!$E$2:$E$10000,'NE-Volumes'!$C$2:$C$10000,B318,'NE-Volumes'!$A$2:$A$10000,A318)/1024</f>
        <v>0</v>
      </c>
      <c r="G318" s="10">
        <f t="shared" si="5"/>
        <v>0</v>
      </c>
      <c r="K318" s="14" t="str">
        <f>IFERROR(VLOOKUP(H318,#REF!,2,FALSE)*C318,"")</f>
        <v/>
      </c>
      <c r="M318" s="3" t="str">
        <f>IFERROR(INDEX('North Europe'!$J:$J,MATCH('NE-Volumes'!$C318,'North Europe'!$B:$B,0)),"")</f>
        <v/>
      </c>
    </row>
    <row r="319" spans="5:13" x14ac:dyDescent="0.45">
      <c r="E319" s="13">
        <f>SUMIFS('NE-Volumes'!$E$2:$E$10000,'NE-Volumes'!$C$2:$C$10000,B319,'NE-Volumes'!$A$2:$A$10000,A319)/1024</f>
        <v>0</v>
      </c>
      <c r="G319" s="10">
        <f t="shared" si="5"/>
        <v>0</v>
      </c>
      <c r="K319" s="14" t="str">
        <f>IFERROR(VLOOKUP(H319,#REF!,2,FALSE)*C319,"")</f>
        <v/>
      </c>
      <c r="M319" s="3" t="str">
        <f>IFERROR(INDEX('North Europe'!$J:$J,MATCH('NE-Volumes'!$C319,'North Europe'!$B:$B,0)),"")</f>
        <v/>
      </c>
    </row>
    <row r="320" spans="5:13" x14ac:dyDescent="0.45">
      <c r="E320" s="13">
        <f>SUMIFS('NE-Volumes'!$E$2:$E$10000,'NE-Volumes'!$C$2:$C$10000,B320,'NE-Volumes'!$A$2:$A$10000,A320)/1024</f>
        <v>0</v>
      </c>
      <c r="G320" s="10">
        <f t="shared" si="5"/>
        <v>0</v>
      </c>
      <c r="K320" s="14" t="str">
        <f>IFERROR(VLOOKUP(H320,#REF!,2,FALSE)*C320,"")</f>
        <v/>
      </c>
      <c r="M320" s="3" t="str">
        <f>IFERROR(INDEX('North Europe'!$J:$J,MATCH('NE-Volumes'!$C320,'North Europe'!$B:$B,0)),"")</f>
        <v/>
      </c>
    </row>
    <row r="321" spans="5:13" x14ac:dyDescent="0.45">
      <c r="E321" s="13">
        <f>SUMIFS('NE-Volumes'!$E$2:$E$10000,'NE-Volumes'!$C$2:$C$10000,B321,'NE-Volumes'!$A$2:$A$10000,A321)/1024</f>
        <v>0</v>
      </c>
      <c r="G321" s="10">
        <f t="shared" si="5"/>
        <v>0</v>
      </c>
      <c r="K321" s="14" t="str">
        <f>IFERROR(VLOOKUP(H321,#REF!,2,FALSE)*C321,"")</f>
        <v/>
      </c>
      <c r="M321" s="3" t="str">
        <f>IFERROR(INDEX('North Europe'!$J:$J,MATCH('NE-Volumes'!$C321,'North Europe'!$B:$B,0)),"")</f>
        <v/>
      </c>
    </row>
    <row r="322" spans="5:13" x14ac:dyDescent="0.45">
      <c r="E322" s="13">
        <f>SUMIFS('NE-Volumes'!$E$2:$E$10000,'NE-Volumes'!$C$2:$C$10000,B322,'NE-Volumes'!$A$2:$A$10000,A322)/1024</f>
        <v>0</v>
      </c>
      <c r="G322" s="10">
        <f t="shared" ref="G322:G385" si="6">C322-E322</f>
        <v>0</v>
      </c>
      <c r="K322" s="14" t="str">
        <f>IFERROR(VLOOKUP(H322,#REF!,2,FALSE)*C322,"")</f>
        <v/>
      </c>
      <c r="M322" s="3" t="str">
        <f>IFERROR(INDEX('North Europe'!$J:$J,MATCH('NE-Volumes'!$C322,'North Europe'!$B:$B,0)),"")</f>
        <v/>
      </c>
    </row>
    <row r="323" spans="5:13" x14ac:dyDescent="0.45">
      <c r="E323" s="13">
        <f>SUMIFS('NE-Volumes'!$E$2:$E$10000,'NE-Volumes'!$C$2:$C$10000,B323,'NE-Volumes'!$A$2:$A$10000,A323)/1024</f>
        <v>0</v>
      </c>
      <c r="G323" s="10">
        <f t="shared" si="6"/>
        <v>0</v>
      </c>
      <c r="K323" s="14" t="str">
        <f>IFERROR(VLOOKUP(H323,#REF!,2,FALSE)*C323,"")</f>
        <v/>
      </c>
      <c r="M323" s="3" t="str">
        <f>IFERROR(INDEX('North Europe'!$J:$J,MATCH('NE-Volumes'!$C323,'North Europe'!$B:$B,0)),"")</f>
        <v/>
      </c>
    </row>
    <row r="324" spans="5:13" x14ac:dyDescent="0.45">
      <c r="E324" s="13">
        <f>SUMIFS('NE-Volumes'!$E$2:$E$10000,'NE-Volumes'!$C$2:$C$10000,B324,'NE-Volumes'!$A$2:$A$10000,A324)/1024</f>
        <v>0</v>
      </c>
      <c r="G324" s="10">
        <f t="shared" si="6"/>
        <v>0</v>
      </c>
      <c r="K324" s="14" t="str">
        <f>IFERROR(VLOOKUP(H324,#REF!,2,FALSE)*C324,"")</f>
        <v/>
      </c>
      <c r="M324" s="3" t="str">
        <f>IFERROR(INDEX('North Europe'!$J:$J,MATCH('NE-Volumes'!$C324,'North Europe'!$B:$B,0)),"")</f>
        <v/>
      </c>
    </row>
    <row r="325" spans="5:13" x14ac:dyDescent="0.45">
      <c r="E325" s="13">
        <f>SUMIFS('NE-Volumes'!$E$2:$E$10000,'NE-Volumes'!$C$2:$C$10000,B325,'NE-Volumes'!$A$2:$A$10000,A325)/1024</f>
        <v>0</v>
      </c>
      <c r="G325" s="10">
        <f t="shared" si="6"/>
        <v>0</v>
      </c>
      <c r="K325" s="14" t="str">
        <f>IFERROR(VLOOKUP(H325,#REF!,2,FALSE)*C325,"")</f>
        <v/>
      </c>
      <c r="M325" s="3" t="str">
        <f>IFERROR(INDEX('North Europe'!$J:$J,MATCH('NE-Volumes'!$C325,'North Europe'!$B:$B,0)),"")</f>
        <v/>
      </c>
    </row>
    <row r="326" spans="5:13" x14ac:dyDescent="0.45">
      <c r="E326" s="13">
        <f>SUMIFS('NE-Volumes'!$E$2:$E$10000,'NE-Volumes'!$C$2:$C$10000,B326,'NE-Volumes'!$A$2:$A$10000,A326)/1024</f>
        <v>0</v>
      </c>
      <c r="G326" s="10">
        <f t="shared" si="6"/>
        <v>0</v>
      </c>
      <c r="K326" s="14" t="str">
        <f>IFERROR(VLOOKUP(H326,#REF!,2,FALSE)*C326,"")</f>
        <v/>
      </c>
      <c r="M326" s="3" t="str">
        <f>IFERROR(INDEX('North Europe'!$J:$J,MATCH('NE-Volumes'!$C326,'North Europe'!$B:$B,0)),"")</f>
        <v/>
      </c>
    </row>
    <row r="327" spans="5:13" x14ac:dyDescent="0.45">
      <c r="E327" s="13">
        <f>SUMIFS('NE-Volumes'!$E$2:$E$10000,'NE-Volumes'!$C$2:$C$10000,B327,'NE-Volumes'!$A$2:$A$10000,A327)/1024</f>
        <v>0</v>
      </c>
      <c r="G327" s="10">
        <f t="shared" si="6"/>
        <v>0</v>
      </c>
      <c r="K327" s="14" t="str">
        <f>IFERROR(VLOOKUP(H327,#REF!,2,FALSE)*C327,"")</f>
        <v/>
      </c>
      <c r="M327" s="3" t="str">
        <f>IFERROR(INDEX('North Europe'!$J:$J,MATCH('NE-Volumes'!$C327,'North Europe'!$B:$B,0)),"")</f>
        <v/>
      </c>
    </row>
    <row r="328" spans="5:13" x14ac:dyDescent="0.45">
      <c r="E328" s="13">
        <f>SUMIFS('NE-Volumes'!$E$2:$E$10000,'NE-Volumes'!$C$2:$C$10000,B328,'NE-Volumes'!$A$2:$A$10000,A328)/1024</f>
        <v>0</v>
      </c>
      <c r="G328" s="10">
        <f t="shared" si="6"/>
        <v>0</v>
      </c>
      <c r="K328" s="14" t="str">
        <f>IFERROR(VLOOKUP(H328,#REF!,2,FALSE)*C328,"")</f>
        <v/>
      </c>
      <c r="M328" s="3" t="str">
        <f>IFERROR(INDEX('North Europe'!$J:$J,MATCH('NE-Volumes'!$C328,'North Europe'!$B:$B,0)),"")</f>
        <v/>
      </c>
    </row>
    <row r="329" spans="5:13" x14ac:dyDescent="0.45">
      <c r="E329" s="13">
        <f>SUMIFS('NE-Volumes'!$E$2:$E$10000,'NE-Volumes'!$C$2:$C$10000,B329,'NE-Volumes'!$A$2:$A$10000,A329)/1024</f>
        <v>0</v>
      </c>
      <c r="G329" s="10">
        <f t="shared" si="6"/>
        <v>0</v>
      </c>
      <c r="K329" s="14" t="str">
        <f>IFERROR(VLOOKUP(H329,#REF!,2,FALSE)*C329,"")</f>
        <v/>
      </c>
      <c r="M329" s="3" t="str">
        <f>IFERROR(INDEX('North Europe'!$J:$J,MATCH('NE-Volumes'!$C329,'North Europe'!$B:$B,0)),"")</f>
        <v/>
      </c>
    </row>
    <row r="330" spans="5:13" x14ac:dyDescent="0.45">
      <c r="E330" s="13">
        <f>SUMIFS('NE-Volumes'!$E$2:$E$10000,'NE-Volumes'!$C$2:$C$10000,B330,'NE-Volumes'!$A$2:$A$10000,A330)/1024</f>
        <v>0</v>
      </c>
      <c r="G330" s="10">
        <f t="shared" si="6"/>
        <v>0</v>
      </c>
      <c r="K330" s="14" t="str">
        <f>IFERROR(VLOOKUP(H330,#REF!,2,FALSE)*C330,"")</f>
        <v/>
      </c>
      <c r="M330" s="3" t="str">
        <f>IFERROR(INDEX('North Europe'!$J:$J,MATCH('NE-Volumes'!$C330,'North Europe'!$B:$B,0)),"")</f>
        <v/>
      </c>
    </row>
    <row r="331" spans="5:13" x14ac:dyDescent="0.45">
      <c r="E331" s="13">
        <f>SUMIFS('NE-Volumes'!$E$2:$E$10000,'NE-Volumes'!$C$2:$C$10000,B331,'NE-Volumes'!$A$2:$A$10000,A331)/1024</f>
        <v>0</v>
      </c>
      <c r="G331" s="10">
        <f t="shared" si="6"/>
        <v>0</v>
      </c>
      <c r="K331" s="14" t="str">
        <f>IFERROR(VLOOKUP(H331,#REF!,2,FALSE)*C331,"")</f>
        <v/>
      </c>
      <c r="M331" s="3" t="str">
        <f>IFERROR(INDEX('North Europe'!$J:$J,MATCH('NE-Volumes'!$C331,'North Europe'!$B:$B,0)),"")</f>
        <v/>
      </c>
    </row>
    <row r="332" spans="5:13" x14ac:dyDescent="0.45">
      <c r="E332" s="13">
        <f>SUMIFS('NE-Volumes'!$E$2:$E$10000,'NE-Volumes'!$C$2:$C$10000,B332,'NE-Volumes'!$A$2:$A$10000,A332)/1024</f>
        <v>0</v>
      </c>
      <c r="G332" s="10">
        <f t="shared" si="6"/>
        <v>0</v>
      </c>
      <c r="K332" s="14" t="str">
        <f>IFERROR(VLOOKUP(H332,#REF!,2,FALSE)*C332,"")</f>
        <v/>
      </c>
      <c r="M332" s="3" t="str">
        <f>IFERROR(INDEX('North Europe'!$J:$J,MATCH('NE-Volumes'!$C332,'North Europe'!$B:$B,0)),"")</f>
        <v/>
      </c>
    </row>
    <row r="333" spans="5:13" x14ac:dyDescent="0.45">
      <c r="E333" s="13">
        <f>SUMIFS('NE-Volumes'!$E$2:$E$10000,'NE-Volumes'!$C$2:$C$10000,B333,'NE-Volumes'!$A$2:$A$10000,A333)/1024</f>
        <v>0</v>
      </c>
      <c r="G333" s="10">
        <f t="shared" si="6"/>
        <v>0</v>
      </c>
      <c r="K333" s="14" t="str">
        <f>IFERROR(VLOOKUP(H333,#REF!,2,FALSE)*C333,"")</f>
        <v/>
      </c>
      <c r="M333" s="3" t="str">
        <f>IFERROR(INDEX('North Europe'!$J:$J,MATCH('NE-Volumes'!$C333,'North Europe'!$B:$B,0)),"")</f>
        <v/>
      </c>
    </row>
    <row r="334" spans="5:13" x14ac:dyDescent="0.45">
      <c r="E334" s="13">
        <f>SUMIFS('NE-Volumes'!$E$2:$E$10000,'NE-Volumes'!$C$2:$C$10000,B334,'NE-Volumes'!$A$2:$A$10000,A334)/1024</f>
        <v>0</v>
      </c>
      <c r="G334" s="10">
        <f t="shared" si="6"/>
        <v>0</v>
      </c>
      <c r="K334" s="14" t="str">
        <f>IFERROR(VLOOKUP(H334,#REF!,2,FALSE)*C334,"")</f>
        <v/>
      </c>
      <c r="M334" s="3" t="str">
        <f>IFERROR(INDEX('North Europe'!$J:$J,MATCH('NE-Volumes'!$C334,'North Europe'!$B:$B,0)),"")</f>
        <v/>
      </c>
    </row>
    <row r="335" spans="5:13" x14ac:dyDescent="0.45">
      <c r="E335" s="13">
        <f>SUMIFS('NE-Volumes'!$E$2:$E$10000,'NE-Volumes'!$C$2:$C$10000,B335,'NE-Volumes'!$A$2:$A$10000,A335)/1024</f>
        <v>0</v>
      </c>
      <c r="G335" s="10">
        <f t="shared" si="6"/>
        <v>0</v>
      </c>
      <c r="K335" s="14" t="str">
        <f>IFERROR(VLOOKUP(H335,#REF!,2,FALSE)*C335,"")</f>
        <v/>
      </c>
      <c r="M335" s="3" t="str">
        <f>IFERROR(INDEX('North Europe'!$J:$J,MATCH('NE-Volumes'!$C335,'North Europe'!$B:$B,0)),"")</f>
        <v/>
      </c>
    </row>
    <row r="336" spans="5:13" x14ac:dyDescent="0.45">
      <c r="E336" s="13">
        <f>SUMIFS('NE-Volumes'!$E$2:$E$10000,'NE-Volumes'!$C$2:$C$10000,B336,'NE-Volumes'!$A$2:$A$10000,A336)/1024</f>
        <v>0</v>
      </c>
      <c r="G336" s="10">
        <f t="shared" si="6"/>
        <v>0</v>
      </c>
      <c r="K336" s="14" t="str">
        <f>IFERROR(VLOOKUP(H336,#REF!,2,FALSE)*C336,"")</f>
        <v/>
      </c>
      <c r="M336" s="3" t="str">
        <f>IFERROR(INDEX('North Europe'!$J:$J,MATCH('NE-Volumes'!$C336,'North Europe'!$B:$B,0)),"")</f>
        <v/>
      </c>
    </row>
    <row r="337" spans="5:13" x14ac:dyDescent="0.45">
      <c r="E337" s="13">
        <f>SUMIFS('NE-Volumes'!$E$2:$E$10000,'NE-Volumes'!$C$2:$C$10000,B337,'NE-Volumes'!$A$2:$A$10000,A337)/1024</f>
        <v>0</v>
      </c>
      <c r="G337" s="10">
        <f t="shared" si="6"/>
        <v>0</v>
      </c>
      <c r="K337" s="14" t="str">
        <f>IFERROR(VLOOKUP(H337,#REF!,2,FALSE)*C337,"")</f>
        <v/>
      </c>
      <c r="M337" s="3" t="str">
        <f>IFERROR(INDEX('North Europe'!$J:$J,MATCH('NE-Volumes'!$C337,'North Europe'!$B:$B,0)),"")</f>
        <v/>
      </c>
    </row>
    <row r="338" spans="5:13" x14ac:dyDescent="0.45">
      <c r="E338" s="13">
        <f>SUMIFS('NE-Volumes'!$E$2:$E$10000,'NE-Volumes'!$C$2:$C$10000,B338,'NE-Volumes'!$A$2:$A$10000,A338)/1024</f>
        <v>0</v>
      </c>
      <c r="G338" s="10">
        <f t="shared" si="6"/>
        <v>0</v>
      </c>
      <c r="K338" s="14" t="str">
        <f>IFERROR(VLOOKUP(H338,#REF!,2,FALSE)*C338,"")</f>
        <v/>
      </c>
      <c r="M338" s="3" t="str">
        <f>IFERROR(INDEX('North Europe'!$J:$J,MATCH('NE-Volumes'!$C338,'North Europe'!$B:$B,0)),"")</f>
        <v/>
      </c>
    </row>
    <row r="339" spans="5:13" x14ac:dyDescent="0.45">
      <c r="E339" s="13">
        <f>SUMIFS('NE-Volumes'!$E$2:$E$10000,'NE-Volumes'!$C$2:$C$10000,B339,'NE-Volumes'!$A$2:$A$10000,A339)/1024</f>
        <v>0</v>
      </c>
      <c r="G339" s="10">
        <f t="shared" si="6"/>
        <v>0</v>
      </c>
      <c r="K339" s="14" t="str">
        <f>IFERROR(VLOOKUP(H339,#REF!,2,FALSE)*C339,"")</f>
        <v/>
      </c>
      <c r="M339" s="3" t="str">
        <f>IFERROR(INDEX('North Europe'!$J:$J,MATCH('NE-Volumes'!$C339,'North Europe'!$B:$B,0)),"")</f>
        <v/>
      </c>
    </row>
    <row r="340" spans="5:13" x14ac:dyDescent="0.45">
      <c r="E340" s="13">
        <f>SUMIFS('NE-Volumes'!$E$2:$E$10000,'NE-Volumes'!$C$2:$C$10000,B340,'NE-Volumes'!$A$2:$A$10000,A340)/1024</f>
        <v>0</v>
      </c>
      <c r="G340" s="10">
        <f t="shared" si="6"/>
        <v>0</v>
      </c>
      <c r="K340" s="14" t="str">
        <f>IFERROR(VLOOKUP(H340,#REF!,2,FALSE)*C340,"")</f>
        <v/>
      </c>
      <c r="M340" s="3" t="str">
        <f>IFERROR(INDEX('North Europe'!$J:$J,MATCH('NE-Volumes'!$C340,'North Europe'!$B:$B,0)),"")</f>
        <v/>
      </c>
    </row>
    <row r="341" spans="5:13" x14ac:dyDescent="0.45">
      <c r="E341" s="13">
        <f>SUMIFS('NE-Volumes'!$E$2:$E$10000,'NE-Volumes'!$C$2:$C$10000,B341,'NE-Volumes'!$A$2:$A$10000,A341)/1024</f>
        <v>0</v>
      </c>
      <c r="G341" s="10">
        <f t="shared" si="6"/>
        <v>0</v>
      </c>
      <c r="K341" s="14" t="str">
        <f>IFERROR(VLOOKUP(H341,#REF!,2,FALSE)*C341,"")</f>
        <v/>
      </c>
      <c r="M341" s="3" t="str">
        <f>IFERROR(INDEX('North Europe'!$J:$J,MATCH('NE-Volumes'!$C341,'North Europe'!$B:$B,0)),"")</f>
        <v/>
      </c>
    </row>
    <row r="342" spans="5:13" x14ac:dyDescent="0.45">
      <c r="E342" s="13">
        <f>SUMIFS('NE-Volumes'!$E$2:$E$10000,'NE-Volumes'!$C$2:$C$10000,B342,'NE-Volumes'!$A$2:$A$10000,A342)/1024</f>
        <v>0</v>
      </c>
      <c r="G342" s="10">
        <f t="shared" si="6"/>
        <v>0</v>
      </c>
      <c r="K342" s="14" t="str">
        <f>IFERROR(VLOOKUP(H342,#REF!,2,FALSE)*C342,"")</f>
        <v/>
      </c>
      <c r="M342" s="3" t="str">
        <f>IFERROR(INDEX('North Europe'!$J:$J,MATCH('NE-Volumes'!$C342,'North Europe'!$B:$B,0)),"")</f>
        <v/>
      </c>
    </row>
    <row r="343" spans="5:13" x14ac:dyDescent="0.45">
      <c r="E343" s="13">
        <f>SUMIFS('NE-Volumes'!$E$2:$E$10000,'NE-Volumes'!$C$2:$C$10000,B343,'NE-Volumes'!$A$2:$A$10000,A343)/1024</f>
        <v>0</v>
      </c>
      <c r="G343" s="10">
        <f t="shared" si="6"/>
        <v>0</v>
      </c>
      <c r="K343" s="14" t="str">
        <f>IFERROR(VLOOKUP(H343,#REF!,2,FALSE)*C343,"")</f>
        <v/>
      </c>
      <c r="M343" s="3" t="str">
        <f>IFERROR(INDEX('North Europe'!$J:$J,MATCH('NE-Volumes'!$C343,'North Europe'!$B:$B,0)),"")</f>
        <v/>
      </c>
    </row>
    <row r="344" spans="5:13" x14ac:dyDescent="0.45">
      <c r="E344" s="13">
        <f>SUMIFS('NE-Volumes'!$E$2:$E$10000,'NE-Volumes'!$C$2:$C$10000,B344,'NE-Volumes'!$A$2:$A$10000,A344)/1024</f>
        <v>0</v>
      </c>
      <c r="G344" s="10">
        <f t="shared" si="6"/>
        <v>0</v>
      </c>
      <c r="K344" s="14" t="str">
        <f>IFERROR(VLOOKUP(H344,#REF!,2,FALSE)*C344,"")</f>
        <v/>
      </c>
      <c r="M344" s="3" t="str">
        <f>IFERROR(INDEX('North Europe'!$J:$J,MATCH('NE-Volumes'!$C344,'North Europe'!$B:$B,0)),"")</f>
        <v/>
      </c>
    </row>
    <row r="345" spans="5:13" x14ac:dyDescent="0.45">
      <c r="E345" s="13">
        <f>SUMIFS('NE-Volumes'!$E$2:$E$10000,'NE-Volumes'!$C$2:$C$10000,B345,'NE-Volumes'!$A$2:$A$10000,A345)/1024</f>
        <v>0</v>
      </c>
      <c r="G345" s="10">
        <f t="shared" si="6"/>
        <v>0</v>
      </c>
      <c r="K345" s="14" t="str">
        <f>IFERROR(VLOOKUP(H345,#REF!,2,FALSE)*C345,"")</f>
        <v/>
      </c>
      <c r="M345" s="3" t="str">
        <f>IFERROR(INDEX('North Europe'!$J:$J,MATCH('NE-Volumes'!$C345,'North Europe'!$B:$B,0)),"")</f>
        <v/>
      </c>
    </row>
    <row r="346" spans="5:13" x14ac:dyDescent="0.45">
      <c r="E346" s="13">
        <f>SUMIFS('NE-Volumes'!$E$2:$E$10000,'NE-Volumes'!$C$2:$C$10000,B346,'NE-Volumes'!$A$2:$A$10000,A346)/1024</f>
        <v>0</v>
      </c>
      <c r="G346" s="10">
        <f t="shared" si="6"/>
        <v>0</v>
      </c>
      <c r="K346" s="14" t="str">
        <f>IFERROR(VLOOKUP(H346,#REF!,2,FALSE)*C346,"")</f>
        <v/>
      </c>
      <c r="M346" s="3" t="str">
        <f>IFERROR(INDEX('North Europe'!$J:$J,MATCH('NE-Volumes'!$C346,'North Europe'!$B:$B,0)),"")</f>
        <v/>
      </c>
    </row>
    <row r="347" spans="5:13" x14ac:dyDescent="0.45">
      <c r="E347" s="13">
        <f>SUMIFS('NE-Volumes'!$E$2:$E$10000,'NE-Volumes'!$C$2:$C$10000,B347,'NE-Volumes'!$A$2:$A$10000,A347)/1024</f>
        <v>0</v>
      </c>
      <c r="G347" s="10">
        <f t="shared" si="6"/>
        <v>0</v>
      </c>
      <c r="K347" s="14" t="str">
        <f>IFERROR(VLOOKUP(H347,#REF!,2,FALSE)*C347,"")</f>
        <v/>
      </c>
      <c r="M347" s="3" t="str">
        <f>IFERROR(INDEX('North Europe'!$J:$J,MATCH('NE-Volumes'!$C347,'North Europe'!$B:$B,0)),"")</f>
        <v/>
      </c>
    </row>
    <row r="348" spans="5:13" x14ac:dyDescent="0.45">
      <c r="E348" s="13">
        <f>SUMIFS('NE-Volumes'!$E$2:$E$10000,'NE-Volumes'!$C$2:$C$10000,B348,'NE-Volumes'!$A$2:$A$10000,A348)/1024</f>
        <v>0</v>
      </c>
      <c r="G348" s="10">
        <f t="shared" si="6"/>
        <v>0</v>
      </c>
      <c r="K348" s="14" t="str">
        <f>IFERROR(VLOOKUP(H348,#REF!,2,FALSE)*C348,"")</f>
        <v/>
      </c>
      <c r="M348" s="3" t="str">
        <f>IFERROR(INDEX('North Europe'!$J:$J,MATCH('NE-Volumes'!$C348,'North Europe'!$B:$B,0)),"")</f>
        <v/>
      </c>
    </row>
    <row r="349" spans="5:13" x14ac:dyDescent="0.45">
      <c r="E349" s="13">
        <f>SUMIFS('NE-Volumes'!$E$2:$E$10000,'NE-Volumes'!$C$2:$C$10000,B349,'NE-Volumes'!$A$2:$A$10000,A349)/1024</f>
        <v>0</v>
      </c>
      <c r="G349" s="10">
        <f t="shared" si="6"/>
        <v>0</v>
      </c>
      <c r="K349" s="14" t="str">
        <f>IFERROR(VLOOKUP(H349,#REF!,2,FALSE)*C349,"")</f>
        <v/>
      </c>
      <c r="M349" s="3" t="str">
        <f>IFERROR(INDEX('North Europe'!$J:$J,MATCH('NE-Volumes'!$C349,'North Europe'!$B:$B,0)),"")</f>
        <v/>
      </c>
    </row>
    <row r="350" spans="5:13" x14ac:dyDescent="0.45">
      <c r="E350" s="13">
        <f>SUMIFS('NE-Volumes'!$E$2:$E$10000,'NE-Volumes'!$C$2:$C$10000,B350,'NE-Volumes'!$A$2:$A$10000,A350)/1024</f>
        <v>0</v>
      </c>
      <c r="G350" s="10">
        <f t="shared" si="6"/>
        <v>0</v>
      </c>
      <c r="K350" s="14" t="str">
        <f>IFERROR(VLOOKUP(H350,#REF!,2,FALSE)*C350,"")</f>
        <v/>
      </c>
      <c r="M350" s="3" t="str">
        <f>IFERROR(INDEX('North Europe'!$J:$J,MATCH('NE-Volumes'!$C350,'North Europe'!$B:$B,0)),"")</f>
        <v/>
      </c>
    </row>
    <row r="351" spans="5:13" x14ac:dyDescent="0.45">
      <c r="E351" s="13">
        <f>SUMIFS('NE-Volumes'!$E$2:$E$10000,'NE-Volumes'!$C$2:$C$10000,B351,'NE-Volumes'!$A$2:$A$10000,A351)/1024</f>
        <v>0</v>
      </c>
      <c r="G351" s="10">
        <f t="shared" si="6"/>
        <v>0</v>
      </c>
      <c r="K351" s="14" t="str">
        <f>IFERROR(VLOOKUP(H351,#REF!,2,FALSE)*C351,"")</f>
        <v/>
      </c>
      <c r="M351" s="3" t="str">
        <f>IFERROR(INDEX('North Europe'!$J:$J,MATCH('NE-Volumes'!$C351,'North Europe'!$B:$B,0)),"")</f>
        <v/>
      </c>
    </row>
    <row r="352" spans="5:13" x14ac:dyDescent="0.45">
      <c r="E352" s="13">
        <f>SUMIFS('NE-Volumes'!$E$2:$E$10000,'NE-Volumes'!$C$2:$C$10000,B352,'NE-Volumes'!$A$2:$A$10000,A352)/1024</f>
        <v>0</v>
      </c>
      <c r="G352" s="10">
        <f t="shared" si="6"/>
        <v>0</v>
      </c>
      <c r="K352" s="14" t="str">
        <f>IFERROR(VLOOKUP(H352,#REF!,2,FALSE)*C352,"")</f>
        <v/>
      </c>
      <c r="M352" s="3" t="str">
        <f>IFERROR(INDEX('North Europe'!$J:$J,MATCH('NE-Volumes'!$C352,'North Europe'!$B:$B,0)),"")</f>
        <v/>
      </c>
    </row>
    <row r="353" spans="5:13" x14ac:dyDescent="0.45">
      <c r="E353" s="13">
        <f>SUMIFS('NE-Volumes'!$E$2:$E$10000,'NE-Volumes'!$C$2:$C$10000,B353,'NE-Volumes'!$A$2:$A$10000,A353)/1024</f>
        <v>0</v>
      </c>
      <c r="G353" s="10">
        <f t="shared" si="6"/>
        <v>0</v>
      </c>
      <c r="K353" s="14" t="str">
        <f>IFERROR(VLOOKUP(H353,#REF!,2,FALSE)*C353,"")</f>
        <v/>
      </c>
      <c r="M353" s="3" t="str">
        <f>IFERROR(INDEX('North Europe'!$J:$J,MATCH('NE-Volumes'!$C353,'North Europe'!$B:$B,0)),"")</f>
        <v/>
      </c>
    </row>
    <row r="354" spans="5:13" x14ac:dyDescent="0.45">
      <c r="E354" s="13">
        <f>SUMIFS('NE-Volumes'!$E$2:$E$10000,'NE-Volumes'!$C$2:$C$10000,B354,'NE-Volumes'!$A$2:$A$10000,A354)/1024</f>
        <v>0</v>
      </c>
      <c r="G354" s="10">
        <f t="shared" si="6"/>
        <v>0</v>
      </c>
      <c r="K354" s="14" t="str">
        <f>IFERROR(VLOOKUP(H354,#REF!,2,FALSE)*C354,"")</f>
        <v/>
      </c>
      <c r="M354" s="3" t="str">
        <f>IFERROR(INDEX('North Europe'!$J:$J,MATCH('NE-Volumes'!$C354,'North Europe'!$B:$B,0)),"")</f>
        <v/>
      </c>
    </row>
    <row r="355" spans="5:13" x14ac:dyDescent="0.45">
      <c r="E355" s="13">
        <f>SUMIFS('NE-Volumes'!$E$2:$E$10000,'NE-Volumes'!$C$2:$C$10000,B355,'NE-Volumes'!$A$2:$A$10000,A355)/1024</f>
        <v>0</v>
      </c>
      <c r="G355" s="10">
        <f t="shared" si="6"/>
        <v>0</v>
      </c>
      <c r="K355" s="14" t="str">
        <f>IFERROR(VLOOKUP(H355,#REF!,2,FALSE)*C355,"")</f>
        <v/>
      </c>
      <c r="M355" s="3" t="str">
        <f>IFERROR(INDEX('North Europe'!$J:$J,MATCH('NE-Volumes'!$C355,'North Europe'!$B:$B,0)),"")</f>
        <v/>
      </c>
    </row>
    <row r="356" spans="5:13" x14ac:dyDescent="0.45">
      <c r="E356" s="13">
        <f>SUMIFS('NE-Volumes'!$E$2:$E$10000,'NE-Volumes'!$C$2:$C$10000,B356,'NE-Volumes'!$A$2:$A$10000,A356)/1024</f>
        <v>0</v>
      </c>
      <c r="G356" s="10">
        <f t="shared" si="6"/>
        <v>0</v>
      </c>
      <c r="K356" s="14" t="str">
        <f>IFERROR(VLOOKUP(H356,#REF!,2,FALSE)*C356,"")</f>
        <v/>
      </c>
      <c r="M356" s="3" t="str">
        <f>IFERROR(INDEX('North Europe'!$J:$J,MATCH('NE-Volumes'!$C356,'North Europe'!$B:$B,0)),"")</f>
        <v/>
      </c>
    </row>
    <row r="357" spans="5:13" x14ac:dyDescent="0.45">
      <c r="E357" s="13">
        <f>SUMIFS('NE-Volumes'!$E$2:$E$10000,'NE-Volumes'!$C$2:$C$10000,B357,'NE-Volumes'!$A$2:$A$10000,A357)/1024</f>
        <v>0</v>
      </c>
      <c r="G357" s="10">
        <f t="shared" si="6"/>
        <v>0</v>
      </c>
      <c r="K357" s="14" t="str">
        <f>IFERROR(VLOOKUP(H357,#REF!,2,FALSE)*C357,"")</f>
        <v/>
      </c>
      <c r="M357" s="3" t="str">
        <f>IFERROR(INDEX('North Europe'!$J:$J,MATCH('NE-Volumes'!$C357,'North Europe'!$B:$B,0)),"")</f>
        <v/>
      </c>
    </row>
    <row r="358" spans="5:13" x14ac:dyDescent="0.45">
      <c r="E358" s="13">
        <f>SUMIFS('NE-Volumes'!$E$2:$E$10000,'NE-Volumes'!$C$2:$C$10000,B358,'NE-Volumes'!$A$2:$A$10000,A358)/1024</f>
        <v>0</v>
      </c>
      <c r="G358" s="10">
        <f t="shared" si="6"/>
        <v>0</v>
      </c>
      <c r="K358" s="14" t="str">
        <f>IFERROR(VLOOKUP(H358,#REF!,2,FALSE)*C358,"")</f>
        <v/>
      </c>
      <c r="M358" s="3" t="str">
        <f>IFERROR(INDEX('North Europe'!$J:$J,MATCH('NE-Volumes'!$C358,'North Europe'!$B:$B,0)),"")</f>
        <v/>
      </c>
    </row>
    <row r="359" spans="5:13" x14ac:dyDescent="0.45">
      <c r="E359" s="13">
        <f>SUMIFS('NE-Volumes'!$E$2:$E$10000,'NE-Volumes'!$C$2:$C$10000,B359,'NE-Volumes'!$A$2:$A$10000,A359)/1024</f>
        <v>0</v>
      </c>
      <c r="G359" s="10">
        <f t="shared" si="6"/>
        <v>0</v>
      </c>
      <c r="K359" s="14" t="str">
        <f>IFERROR(VLOOKUP(H359,#REF!,2,FALSE)*C359,"")</f>
        <v/>
      </c>
      <c r="M359" s="3" t="str">
        <f>IFERROR(INDEX('North Europe'!$J:$J,MATCH('NE-Volumes'!$C359,'North Europe'!$B:$B,0)),"")</f>
        <v/>
      </c>
    </row>
    <row r="360" spans="5:13" x14ac:dyDescent="0.45">
      <c r="E360" s="13">
        <f>SUMIFS('NE-Volumes'!$E$2:$E$10000,'NE-Volumes'!$C$2:$C$10000,B360,'NE-Volumes'!$A$2:$A$10000,A360)/1024</f>
        <v>0</v>
      </c>
      <c r="G360" s="10">
        <f t="shared" si="6"/>
        <v>0</v>
      </c>
      <c r="K360" s="14" t="str">
        <f>IFERROR(VLOOKUP(H360,#REF!,2,FALSE)*C360,"")</f>
        <v/>
      </c>
      <c r="M360" s="3" t="str">
        <f>IFERROR(INDEX('North Europe'!$J:$J,MATCH('NE-Volumes'!$C360,'North Europe'!$B:$B,0)),"")</f>
        <v/>
      </c>
    </row>
    <row r="361" spans="5:13" x14ac:dyDescent="0.45">
      <c r="E361" s="13">
        <f>SUMIFS('NE-Volumes'!$E$2:$E$10000,'NE-Volumes'!$C$2:$C$10000,B361,'NE-Volumes'!$A$2:$A$10000,A361)/1024</f>
        <v>0</v>
      </c>
      <c r="G361" s="10">
        <f t="shared" si="6"/>
        <v>0</v>
      </c>
      <c r="K361" s="14" t="str">
        <f>IFERROR(VLOOKUP(H361,#REF!,2,FALSE)*C361,"")</f>
        <v/>
      </c>
      <c r="M361" s="3" t="str">
        <f>IFERROR(INDEX('North Europe'!$J:$J,MATCH('NE-Volumes'!$C361,'North Europe'!$B:$B,0)),"")</f>
        <v/>
      </c>
    </row>
    <row r="362" spans="5:13" x14ac:dyDescent="0.45">
      <c r="E362" s="13">
        <f>SUMIFS('NE-Volumes'!$E$2:$E$10000,'NE-Volumes'!$C$2:$C$10000,B362,'NE-Volumes'!$A$2:$A$10000,A362)/1024</f>
        <v>0</v>
      </c>
      <c r="G362" s="10">
        <f t="shared" si="6"/>
        <v>0</v>
      </c>
      <c r="K362" s="14" t="str">
        <f>IFERROR(VLOOKUP(H362,#REF!,2,FALSE)*C362,"")</f>
        <v/>
      </c>
      <c r="M362" s="3" t="str">
        <f>IFERROR(INDEX('North Europe'!$J:$J,MATCH('NE-Volumes'!$C362,'North Europe'!$B:$B,0)),"")</f>
        <v/>
      </c>
    </row>
    <row r="363" spans="5:13" x14ac:dyDescent="0.45">
      <c r="E363" s="13">
        <f>SUMIFS('NE-Volumes'!$E$2:$E$10000,'NE-Volumes'!$C$2:$C$10000,B363,'NE-Volumes'!$A$2:$A$10000,A363)/1024</f>
        <v>0</v>
      </c>
      <c r="G363" s="10">
        <f t="shared" si="6"/>
        <v>0</v>
      </c>
      <c r="K363" s="14" t="str">
        <f>IFERROR(VLOOKUP(H363,#REF!,2,FALSE)*C363,"")</f>
        <v/>
      </c>
      <c r="M363" s="3" t="str">
        <f>IFERROR(INDEX('North Europe'!$J:$J,MATCH('NE-Volumes'!$C363,'North Europe'!$B:$B,0)),"")</f>
        <v/>
      </c>
    </row>
    <row r="364" spans="5:13" x14ac:dyDescent="0.45">
      <c r="E364" s="13">
        <f>SUMIFS('NE-Volumes'!$E$2:$E$10000,'NE-Volumes'!$C$2:$C$10000,B364,'NE-Volumes'!$A$2:$A$10000,A364)/1024</f>
        <v>0</v>
      </c>
      <c r="G364" s="10">
        <f t="shared" si="6"/>
        <v>0</v>
      </c>
      <c r="K364" s="14" t="str">
        <f>IFERROR(VLOOKUP(H364,#REF!,2,FALSE)*C364,"")</f>
        <v/>
      </c>
      <c r="M364" s="3" t="str">
        <f>IFERROR(INDEX('North Europe'!$J:$J,MATCH('NE-Volumes'!$C364,'North Europe'!$B:$B,0)),"")</f>
        <v/>
      </c>
    </row>
    <row r="365" spans="5:13" x14ac:dyDescent="0.45">
      <c r="E365" s="13">
        <f>SUMIFS('NE-Volumes'!$E$2:$E$10000,'NE-Volumes'!$C$2:$C$10000,B365,'NE-Volumes'!$A$2:$A$10000,A365)/1024</f>
        <v>0</v>
      </c>
      <c r="G365" s="10">
        <f t="shared" si="6"/>
        <v>0</v>
      </c>
      <c r="K365" s="14" t="str">
        <f>IFERROR(VLOOKUP(H365,#REF!,2,FALSE)*C365,"")</f>
        <v/>
      </c>
      <c r="M365" s="3" t="str">
        <f>IFERROR(INDEX('North Europe'!$J:$J,MATCH('NE-Volumes'!$C365,'North Europe'!$B:$B,0)),"")</f>
        <v/>
      </c>
    </row>
    <row r="366" spans="5:13" x14ac:dyDescent="0.45">
      <c r="E366" s="13">
        <f>SUMIFS('NE-Volumes'!$E$2:$E$10000,'NE-Volumes'!$C$2:$C$10000,B366,'NE-Volumes'!$A$2:$A$10000,A366)/1024</f>
        <v>0</v>
      </c>
      <c r="G366" s="10">
        <f t="shared" si="6"/>
        <v>0</v>
      </c>
      <c r="K366" s="14" t="str">
        <f>IFERROR(VLOOKUP(H366,#REF!,2,FALSE)*C366,"")</f>
        <v/>
      </c>
      <c r="M366" s="3" t="str">
        <f>IFERROR(INDEX('North Europe'!$J:$J,MATCH('NE-Volumes'!$C366,'North Europe'!$B:$B,0)),"")</f>
        <v/>
      </c>
    </row>
    <row r="367" spans="5:13" x14ac:dyDescent="0.45">
      <c r="E367" s="13">
        <f>SUMIFS('NE-Volumes'!$E$2:$E$10000,'NE-Volumes'!$C$2:$C$10000,B367,'NE-Volumes'!$A$2:$A$10000,A367)/1024</f>
        <v>0</v>
      </c>
      <c r="G367" s="10">
        <f t="shared" si="6"/>
        <v>0</v>
      </c>
      <c r="K367" s="14" t="str">
        <f>IFERROR(VLOOKUP(H367,#REF!,2,FALSE)*C367,"")</f>
        <v/>
      </c>
      <c r="M367" s="3" t="str">
        <f>IFERROR(INDEX('North Europe'!$J:$J,MATCH('NE-Volumes'!$C367,'North Europe'!$B:$B,0)),"")</f>
        <v/>
      </c>
    </row>
    <row r="368" spans="5:13" x14ac:dyDescent="0.45">
      <c r="E368" s="13">
        <f>SUMIFS('NE-Volumes'!$E$2:$E$10000,'NE-Volumes'!$C$2:$C$10000,B368,'NE-Volumes'!$A$2:$A$10000,A368)/1024</f>
        <v>0</v>
      </c>
      <c r="G368" s="10">
        <f t="shared" si="6"/>
        <v>0</v>
      </c>
      <c r="K368" s="14" t="str">
        <f>IFERROR(VLOOKUP(H368,#REF!,2,FALSE)*C368,"")</f>
        <v/>
      </c>
      <c r="M368" s="3" t="str">
        <f>IFERROR(INDEX('North Europe'!$J:$J,MATCH('NE-Volumes'!$C368,'North Europe'!$B:$B,0)),"")</f>
        <v/>
      </c>
    </row>
    <row r="369" spans="5:13" x14ac:dyDescent="0.45">
      <c r="E369" s="13">
        <f>SUMIFS('NE-Volumes'!$E$2:$E$10000,'NE-Volumes'!$C$2:$C$10000,B369,'NE-Volumes'!$A$2:$A$10000,A369)/1024</f>
        <v>0</v>
      </c>
      <c r="G369" s="10">
        <f t="shared" si="6"/>
        <v>0</v>
      </c>
      <c r="K369" s="14" t="str">
        <f>IFERROR(VLOOKUP(H369,#REF!,2,FALSE)*C369,"")</f>
        <v/>
      </c>
      <c r="M369" s="3" t="str">
        <f>IFERROR(INDEX('North Europe'!$J:$J,MATCH('NE-Volumes'!$C369,'North Europe'!$B:$B,0)),"")</f>
        <v/>
      </c>
    </row>
    <row r="370" spans="5:13" x14ac:dyDescent="0.45">
      <c r="E370" s="13">
        <f>SUMIFS('NE-Volumes'!$E$2:$E$10000,'NE-Volumes'!$C$2:$C$10000,B370,'NE-Volumes'!$A$2:$A$10000,A370)/1024</f>
        <v>0</v>
      </c>
      <c r="G370" s="10">
        <f t="shared" si="6"/>
        <v>0</v>
      </c>
      <c r="K370" s="14" t="str">
        <f>IFERROR(VLOOKUP(H370,#REF!,2,FALSE)*C370,"")</f>
        <v/>
      </c>
      <c r="M370" s="3" t="str">
        <f>IFERROR(INDEX('North Europe'!$J:$J,MATCH('NE-Volumes'!$C370,'North Europe'!$B:$B,0)),"")</f>
        <v/>
      </c>
    </row>
    <row r="371" spans="5:13" x14ac:dyDescent="0.45">
      <c r="E371" s="13">
        <f>SUMIFS('NE-Volumes'!$E$2:$E$10000,'NE-Volumes'!$C$2:$C$10000,B371,'NE-Volumes'!$A$2:$A$10000,A371)/1024</f>
        <v>0</v>
      </c>
      <c r="G371" s="10">
        <f t="shared" si="6"/>
        <v>0</v>
      </c>
      <c r="K371" s="14" t="str">
        <f>IFERROR(VLOOKUP(H371,#REF!,2,FALSE)*C371,"")</f>
        <v/>
      </c>
      <c r="M371" s="3" t="str">
        <f>IFERROR(INDEX('North Europe'!$J:$J,MATCH('NE-Volumes'!$C371,'North Europe'!$B:$B,0)),"")</f>
        <v/>
      </c>
    </row>
    <row r="372" spans="5:13" x14ac:dyDescent="0.45">
      <c r="E372" s="13">
        <f>SUMIFS('NE-Volumes'!$E$2:$E$10000,'NE-Volumes'!$C$2:$C$10000,B372,'NE-Volumes'!$A$2:$A$10000,A372)/1024</f>
        <v>0</v>
      </c>
      <c r="G372" s="10">
        <f t="shared" si="6"/>
        <v>0</v>
      </c>
      <c r="K372" s="14" t="str">
        <f>IFERROR(VLOOKUP(H372,#REF!,2,FALSE)*C372,"")</f>
        <v/>
      </c>
      <c r="M372" s="3" t="str">
        <f>IFERROR(INDEX('North Europe'!$J:$J,MATCH('NE-Volumes'!$C372,'North Europe'!$B:$B,0)),"")</f>
        <v/>
      </c>
    </row>
    <row r="373" spans="5:13" x14ac:dyDescent="0.45">
      <c r="E373" s="13">
        <f>SUMIFS('NE-Volumes'!$E$2:$E$10000,'NE-Volumes'!$C$2:$C$10000,B373,'NE-Volumes'!$A$2:$A$10000,A373)/1024</f>
        <v>0</v>
      </c>
      <c r="G373" s="10">
        <f t="shared" si="6"/>
        <v>0</v>
      </c>
      <c r="K373" s="14" t="str">
        <f>IFERROR(VLOOKUP(H373,#REF!,2,FALSE)*C373,"")</f>
        <v/>
      </c>
      <c r="M373" s="3" t="str">
        <f>IFERROR(INDEX('North Europe'!$J:$J,MATCH('NE-Volumes'!$C373,'North Europe'!$B:$B,0)),"")</f>
        <v/>
      </c>
    </row>
    <row r="374" spans="5:13" x14ac:dyDescent="0.45">
      <c r="E374" s="13">
        <f>SUMIFS('NE-Volumes'!$E$2:$E$10000,'NE-Volumes'!$C$2:$C$10000,B374,'NE-Volumes'!$A$2:$A$10000,A374)/1024</f>
        <v>0</v>
      </c>
      <c r="G374" s="10">
        <f t="shared" si="6"/>
        <v>0</v>
      </c>
      <c r="K374" s="14" t="str">
        <f>IFERROR(VLOOKUP(H374,#REF!,2,FALSE)*C374,"")</f>
        <v/>
      </c>
      <c r="M374" s="3" t="str">
        <f>IFERROR(INDEX('North Europe'!$J:$J,MATCH('NE-Volumes'!$C374,'North Europe'!$B:$B,0)),"")</f>
        <v/>
      </c>
    </row>
    <row r="375" spans="5:13" x14ac:dyDescent="0.45">
      <c r="E375" s="13">
        <f>SUMIFS('NE-Volumes'!$E$2:$E$10000,'NE-Volumes'!$C$2:$C$10000,B375,'NE-Volumes'!$A$2:$A$10000,A375)/1024</f>
        <v>0</v>
      </c>
      <c r="G375" s="10">
        <f t="shared" si="6"/>
        <v>0</v>
      </c>
      <c r="K375" s="14" t="str">
        <f>IFERROR(VLOOKUP(H375,#REF!,2,FALSE)*C375,"")</f>
        <v/>
      </c>
      <c r="M375" s="3" t="str">
        <f>IFERROR(INDEX('North Europe'!$J:$J,MATCH('NE-Volumes'!$C375,'North Europe'!$B:$B,0)),"")</f>
        <v/>
      </c>
    </row>
    <row r="376" spans="5:13" x14ac:dyDescent="0.45">
      <c r="E376" s="13">
        <f>SUMIFS('NE-Volumes'!$E$2:$E$10000,'NE-Volumes'!$C$2:$C$10000,B376,'NE-Volumes'!$A$2:$A$10000,A376)/1024</f>
        <v>0</v>
      </c>
      <c r="G376" s="10">
        <f t="shared" si="6"/>
        <v>0</v>
      </c>
      <c r="K376" s="14" t="str">
        <f>IFERROR(VLOOKUP(H376,#REF!,2,FALSE)*C376,"")</f>
        <v/>
      </c>
      <c r="M376" s="3" t="str">
        <f>IFERROR(INDEX('North Europe'!$J:$J,MATCH('NE-Volumes'!$C376,'North Europe'!$B:$B,0)),"")</f>
        <v/>
      </c>
    </row>
    <row r="377" spans="5:13" x14ac:dyDescent="0.45">
      <c r="E377" s="13">
        <f>SUMIFS('NE-Volumes'!$E$2:$E$10000,'NE-Volumes'!$C$2:$C$10000,B377,'NE-Volumes'!$A$2:$A$10000,A377)/1024</f>
        <v>0</v>
      </c>
      <c r="G377" s="10">
        <f t="shared" si="6"/>
        <v>0</v>
      </c>
      <c r="K377" s="14" t="str">
        <f>IFERROR(VLOOKUP(H377,#REF!,2,FALSE)*C377,"")</f>
        <v/>
      </c>
      <c r="M377" s="3" t="str">
        <f>IFERROR(INDEX('North Europe'!$J:$J,MATCH('NE-Volumes'!$C377,'North Europe'!$B:$B,0)),"")</f>
        <v/>
      </c>
    </row>
    <row r="378" spans="5:13" x14ac:dyDescent="0.45">
      <c r="E378" s="13">
        <f>SUMIFS('NE-Volumes'!$E$2:$E$10000,'NE-Volumes'!$C$2:$C$10000,B378,'NE-Volumes'!$A$2:$A$10000,A378)/1024</f>
        <v>0</v>
      </c>
      <c r="G378" s="10">
        <f t="shared" si="6"/>
        <v>0</v>
      </c>
      <c r="K378" s="14" t="str">
        <f>IFERROR(VLOOKUP(H378,#REF!,2,FALSE)*C378,"")</f>
        <v/>
      </c>
      <c r="M378" s="3" t="str">
        <f>IFERROR(INDEX('North Europe'!$J:$J,MATCH('NE-Volumes'!$C378,'North Europe'!$B:$B,0)),"")</f>
        <v/>
      </c>
    </row>
    <row r="379" spans="5:13" x14ac:dyDescent="0.45">
      <c r="E379" s="13">
        <f>SUMIFS('NE-Volumes'!$E$2:$E$10000,'NE-Volumes'!$C$2:$C$10000,B379,'NE-Volumes'!$A$2:$A$10000,A379)/1024</f>
        <v>0</v>
      </c>
      <c r="G379" s="10">
        <f t="shared" si="6"/>
        <v>0</v>
      </c>
      <c r="K379" s="14" t="str">
        <f>IFERROR(VLOOKUP(H379,#REF!,2,FALSE)*C379,"")</f>
        <v/>
      </c>
      <c r="M379" s="3" t="str">
        <f>IFERROR(INDEX('North Europe'!$J:$J,MATCH('NE-Volumes'!$C379,'North Europe'!$B:$B,0)),"")</f>
        <v/>
      </c>
    </row>
    <row r="380" spans="5:13" x14ac:dyDescent="0.45">
      <c r="E380" s="13">
        <f>SUMIFS('NE-Volumes'!$E$2:$E$10000,'NE-Volumes'!$C$2:$C$10000,B380,'NE-Volumes'!$A$2:$A$10000,A380)/1024</f>
        <v>0</v>
      </c>
      <c r="G380" s="10">
        <f t="shared" si="6"/>
        <v>0</v>
      </c>
      <c r="K380" s="14" t="str">
        <f>IFERROR(VLOOKUP(H380,#REF!,2,FALSE)*C380,"")</f>
        <v/>
      </c>
      <c r="M380" s="3" t="str">
        <f>IFERROR(INDEX('North Europe'!$J:$J,MATCH('NE-Volumes'!$C380,'North Europe'!$B:$B,0)),"")</f>
        <v/>
      </c>
    </row>
    <row r="381" spans="5:13" x14ac:dyDescent="0.45">
      <c r="E381" s="13">
        <f>SUMIFS('NE-Volumes'!$E$2:$E$10000,'NE-Volumes'!$C$2:$C$10000,B381,'NE-Volumes'!$A$2:$A$10000,A381)/1024</f>
        <v>0</v>
      </c>
      <c r="G381" s="10">
        <f t="shared" si="6"/>
        <v>0</v>
      </c>
      <c r="K381" s="14" t="str">
        <f>IFERROR(VLOOKUP(H381,#REF!,2,FALSE)*C381,"")</f>
        <v/>
      </c>
      <c r="M381" s="3" t="str">
        <f>IFERROR(INDEX('North Europe'!$J:$J,MATCH('NE-Volumes'!$C381,'North Europe'!$B:$B,0)),"")</f>
        <v/>
      </c>
    </row>
    <row r="382" spans="5:13" x14ac:dyDescent="0.45">
      <c r="E382" s="13">
        <f>SUMIFS('NE-Volumes'!$E$2:$E$10000,'NE-Volumes'!$C$2:$C$10000,B382,'NE-Volumes'!$A$2:$A$10000,A382)/1024</f>
        <v>0</v>
      </c>
      <c r="G382" s="10">
        <f t="shared" si="6"/>
        <v>0</v>
      </c>
      <c r="K382" s="14" t="str">
        <f>IFERROR(VLOOKUP(H382,#REF!,2,FALSE)*C382,"")</f>
        <v/>
      </c>
      <c r="M382" s="3" t="str">
        <f>IFERROR(INDEX('North Europe'!$J:$J,MATCH('NE-Volumes'!$C382,'North Europe'!$B:$B,0)),"")</f>
        <v/>
      </c>
    </row>
    <row r="383" spans="5:13" x14ac:dyDescent="0.45">
      <c r="E383" s="13">
        <f>SUMIFS('NE-Volumes'!$E$2:$E$10000,'NE-Volumes'!$C$2:$C$10000,B383,'NE-Volumes'!$A$2:$A$10000,A383)/1024</f>
        <v>0</v>
      </c>
      <c r="G383" s="10">
        <f t="shared" si="6"/>
        <v>0</v>
      </c>
      <c r="K383" s="14" t="str">
        <f>IFERROR(VLOOKUP(H383,#REF!,2,FALSE)*C383,"")</f>
        <v/>
      </c>
      <c r="M383" s="3" t="str">
        <f>IFERROR(INDEX('North Europe'!$J:$J,MATCH('NE-Volumes'!$C383,'North Europe'!$B:$B,0)),"")</f>
        <v/>
      </c>
    </row>
    <row r="384" spans="5:13" x14ac:dyDescent="0.45">
      <c r="E384" s="13">
        <f>SUMIFS('NE-Volumes'!$E$2:$E$10000,'NE-Volumes'!$C$2:$C$10000,B384,'NE-Volumes'!$A$2:$A$10000,A384)/1024</f>
        <v>0</v>
      </c>
      <c r="G384" s="10">
        <f t="shared" si="6"/>
        <v>0</v>
      </c>
      <c r="K384" s="14" t="str">
        <f>IFERROR(VLOOKUP(H384,#REF!,2,FALSE)*C384,"")</f>
        <v/>
      </c>
      <c r="M384" s="3" t="str">
        <f>IFERROR(INDEX('North Europe'!$J:$J,MATCH('NE-Volumes'!$C384,'North Europe'!$B:$B,0)),"")</f>
        <v/>
      </c>
    </row>
    <row r="385" spans="5:13" x14ac:dyDescent="0.45">
      <c r="E385" s="13">
        <f>SUMIFS('NE-Volumes'!$E$2:$E$10000,'NE-Volumes'!$C$2:$C$10000,B385,'NE-Volumes'!$A$2:$A$10000,A385)/1024</f>
        <v>0</v>
      </c>
      <c r="G385" s="10">
        <f t="shared" si="6"/>
        <v>0</v>
      </c>
      <c r="K385" s="14" t="str">
        <f>IFERROR(VLOOKUP(H385,#REF!,2,FALSE)*C385,"")</f>
        <v/>
      </c>
      <c r="M385" s="3" t="str">
        <f>IFERROR(INDEX('North Europe'!$J:$J,MATCH('NE-Volumes'!$C385,'North Europe'!$B:$B,0)),"")</f>
        <v/>
      </c>
    </row>
    <row r="386" spans="5:13" x14ac:dyDescent="0.45">
      <c r="E386" s="13">
        <f>SUMIFS('NE-Volumes'!$E$2:$E$10000,'NE-Volumes'!$C$2:$C$10000,B386,'NE-Volumes'!$A$2:$A$10000,A386)/1024</f>
        <v>0</v>
      </c>
      <c r="G386" s="10">
        <f t="shared" ref="G386:G449" si="7">C386-E386</f>
        <v>0</v>
      </c>
      <c r="K386" s="14" t="str">
        <f>IFERROR(VLOOKUP(H386,#REF!,2,FALSE)*C386,"")</f>
        <v/>
      </c>
      <c r="M386" s="3" t="str">
        <f>IFERROR(INDEX('North Europe'!$J:$J,MATCH('NE-Volumes'!$C386,'North Europe'!$B:$B,0)),"")</f>
        <v/>
      </c>
    </row>
    <row r="387" spans="5:13" x14ac:dyDescent="0.45">
      <c r="E387" s="13">
        <f>SUMIFS('NE-Volumes'!$E$2:$E$10000,'NE-Volumes'!$C$2:$C$10000,B387,'NE-Volumes'!$A$2:$A$10000,A387)/1024</f>
        <v>0</v>
      </c>
      <c r="G387" s="10">
        <f t="shared" si="7"/>
        <v>0</v>
      </c>
      <c r="K387" s="14" t="str">
        <f>IFERROR(VLOOKUP(H387,#REF!,2,FALSE)*C387,"")</f>
        <v/>
      </c>
      <c r="M387" s="3" t="str">
        <f>IFERROR(INDEX('North Europe'!$J:$J,MATCH('NE-Volumes'!$C387,'North Europe'!$B:$B,0)),"")</f>
        <v/>
      </c>
    </row>
    <row r="388" spans="5:13" x14ac:dyDescent="0.45">
      <c r="E388" s="13">
        <f>SUMIFS('NE-Volumes'!$E$2:$E$10000,'NE-Volumes'!$C$2:$C$10000,B388,'NE-Volumes'!$A$2:$A$10000,A388)/1024</f>
        <v>0</v>
      </c>
      <c r="G388" s="10">
        <f t="shared" si="7"/>
        <v>0</v>
      </c>
      <c r="K388" s="14" t="str">
        <f>IFERROR(VLOOKUP(H388,#REF!,2,FALSE)*C388,"")</f>
        <v/>
      </c>
      <c r="M388" s="3" t="str">
        <f>IFERROR(INDEX('North Europe'!$J:$J,MATCH('NE-Volumes'!$C388,'North Europe'!$B:$B,0)),"")</f>
        <v/>
      </c>
    </row>
    <row r="389" spans="5:13" x14ac:dyDescent="0.45">
      <c r="E389" s="13">
        <f>SUMIFS('NE-Volumes'!$E$2:$E$10000,'NE-Volumes'!$C$2:$C$10000,B389,'NE-Volumes'!$A$2:$A$10000,A389)/1024</f>
        <v>0</v>
      </c>
      <c r="G389" s="10">
        <f t="shared" si="7"/>
        <v>0</v>
      </c>
      <c r="K389" s="14" t="str">
        <f>IFERROR(VLOOKUP(H389,#REF!,2,FALSE)*C389,"")</f>
        <v/>
      </c>
      <c r="M389" s="3" t="str">
        <f>IFERROR(INDEX('North Europe'!$J:$J,MATCH('NE-Volumes'!$C389,'North Europe'!$B:$B,0)),"")</f>
        <v/>
      </c>
    </row>
    <row r="390" spans="5:13" x14ac:dyDescent="0.45">
      <c r="E390" s="13">
        <f>SUMIFS('NE-Volumes'!$E$2:$E$10000,'NE-Volumes'!$C$2:$C$10000,B390,'NE-Volumes'!$A$2:$A$10000,A390)/1024</f>
        <v>0</v>
      </c>
      <c r="G390" s="10">
        <f t="shared" si="7"/>
        <v>0</v>
      </c>
      <c r="K390" s="14" t="str">
        <f>IFERROR(VLOOKUP(H390,#REF!,2,FALSE)*C390,"")</f>
        <v/>
      </c>
      <c r="M390" s="3" t="str">
        <f>IFERROR(INDEX('North Europe'!$J:$J,MATCH('NE-Volumes'!$C390,'North Europe'!$B:$B,0)),"")</f>
        <v/>
      </c>
    </row>
    <row r="391" spans="5:13" x14ac:dyDescent="0.45">
      <c r="E391" s="13">
        <f>SUMIFS('NE-Volumes'!$E$2:$E$10000,'NE-Volumes'!$C$2:$C$10000,B391,'NE-Volumes'!$A$2:$A$10000,A391)/1024</f>
        <v>0</v>
      </c>
      <c r="G391" s="10">
        <f t="shared" si="7"/>
        <v>0</v>
      </c>
      <c r="K391" s="14" t="str">
        <f>IFERROR(VLOOKUP(H391,#REF!,2,FALSE)*C391,"")</f>
        <v/>
      </c>
      <c r="M391" s="3" t="str">
        <f>IFERROR(INDEX('North Europe'!$J:$J,MATCH('NE-Volumes'!$C391,'North Europe'!$B:$B,0)),"")</f>
        <v/>
      </c>
    </row>
    <row r="392" spans="5:13" x14ac:dyDescent="0.45">
      <c r="E392" s="13">
        <f>SUMIFS('NE-Volumes'!$E$2:$E$10000,'NE-Volumes'!$C$2:$C$10000,B392,'NE-Volumes'!$A$2:$A$10000,A392)/1024</f>
        <v>0</v>
      </c>
      <c r="G392" s="10">
        <f t="shared" si="7"/>
        <v>0</v>
      </c>
      <c r="K392" s="14" t="str">
        <f>IFERROR(VLOOKUP(H392,#REF!,2,FALSE)*C392,"")</f>
        <v/>
      </c>
      <c r="M392" s="3" t="str">
        <f>IFERROR(INDEX('North Europe'!$J:$J,MATCH('NE-Volumes'!$C392,'North Europe'!$B:$B,0)),"")</f>
        <v/>
      </c>
    </row>
    <row r="393" spans="5:13" x14ac:dyDescent="0.45">
      <c r="E393" s="13">
        <f>SUMIFS('NE-Volumes'!$E$2:$E$10000,'NE-Volumes'!$C$2:$C$10000,B393,'NE-Volumes'!$A$2:$A$10000,A393)/1024</f>
        <v>0</v>
      </c>
      <c r="G393" s="10">
        <f t="shared" si="7"/>
        <v>0</v>
      </c>
      <c r="K393" s="14" t="str">
        <f>IFERROR(VLOOKUP(H393,#REF!,2,FALSE)*C393,"")</f>
        <v/>
      </c>
      <c r="M393" s="3" t="str">
        <f>IFERROR(INDEX('North Europe'!$J:$J,MATCH('NE-Volumes'!$C393,'North Europe'!$B:$B,0)),"")</f>
        <v/>
      </c>
    </row>
    <row r="394" spans="5:13" x14ac:dyDescent="0.45">
      <c r="E394" s="13">
        <f>SUMIFS('NE-Volumes'!$E$2:$E$10000,'NE-Volumes'!$C$2:$C$10000,B394,'NE-Volumes'!$A$2:$A$10000,A394)/1024</f>
        <v>0</v>
      </c>
      <c r="G394" s="10">
        <f t="shared" si="7"/>
        <v>0</v>
      </c>
      <c r="K394" s="14" t="str">
        <f>IFERROR(VLOOKUP(H394,#REF!,2,FALSE)*C394,"")</f>
        <v/>
      </c>
      <c r="M394" s="3" t="str">
        <f>IFERROR(INDEX('North Europe'!$J:$J,MATCH('NE-Volumes'!$C394,'North Europe'!$B:$B,0)),"")</f>
        <v/>
      </c>
    </row>
    <row r="395" spans="5:13" x14ac:dyDescent="0.45">
      <c r="E395" s="13">
        <f>SUMIFS('NE-Volumes'!$E$2:$E$10000,'NE-Volumes'!$C$2:$C$10000,B395,'NE-Volumes'!$A$2:$A$10000,A395)/1024</f>
        <v>0</v>
      </c>
      <c r="G395" s="10">
        <f t="shared" si="7"/>
        <v>0</v>
      </c>
      <c r="K395" s="14" t="str">
        <f>IFERROR(VLOOKUP(H395,#REF!,2,FALSE)*C395,"")</f>
        <v/>
      </c>
      <c r="M395" s="3" t="str">
        <f>IFERROR(INDEX('North Europe'!$J:$J,MATCH('NE-Volumes'!$C395,'North Europe'!$B:$B,0)),"")</f>
        <v/>
      </c>
    </row>
    <row r="396" spans="5:13" x14ac:dyDescent="0.45">
      <c r="E396" s="13">
        <f>SUMIFS('NE-Volumes'!$E$2:$E$10000,'NE-Volumes'!$C$2:$C$10000,B396,'NE-Volumes'!$A$2:$A$10000,A396)/1024</f>
        <v>0</v>
      </c>
      <c r="G396" s="10">
        <f t="shared" si="7"/>
        <v>0</v>
      </c>
      <c r="K396" s="14" t="str">
        <f>IFERROR(VLOOKUP(H396,#REF!,2,FALSE)*C396,"")</f>
        <v/>
      </c>
      <c r="M396" s="3" t="str">
        <f>IFERROR(INDEX('North Europe'!$J:$J,MATCH('NE-Volumes'!$C396,'North Europe'!$B:$B,0)),"")</f>
        <v/>
      </c>
    </row>
    <row r="397" spans="5:13" x14ac:dyDescent="0.45">
      <c r="E397" s="13">
        <f>SUMIFS('NE-Volumes'!$E$2:$E$10000,'NE-Volumes'!$C$2:$C$10000,B397,'NE-Volumes'!$A$2:$A$10000,A397)/1024</f>
        <v>0</v>
      </c>
      <c r="G397" s="10">
        <f t="shared" si="7"/>
        <v>0</v>
      </c>
      <c r="K397" s="14" t="str">
        <f>IFERROR(VLOOKUP(H397,#REF!,2,FALSE)*C397,"")</f>
        <v/>
      </c>
      <c r="M397" s="3" t="str">
        <f>IFERROR(INDEX('North Europe'!$J:$J,MATCH('NE-Volumes'!$C397,'North Europe'!$B:$B,0)),"")</f>
        <v/>
      </c>
    </row>
    <row r="398" spans="5:13" x14ac:dyDescent="0.45">
      <c r="E398" s="13">
        <f>SUMIFS('NE-Volumes'!$E$2:$E$10000,'NE-Volumes'!$C$2:$C$10000,B398,'NE-Volumes'!$A$2:$A$10000,A398)/1024</f>
        <v>0</v>
      </c>
      <c r="G398" s="10">
        <f t="shared" si="7"/>
        <v>0</v>
      </c>
      <c r="K398" s="14" t="str">
        <f>IFERROR(VLOOKUP(H398,#REF!,2,FALSE)*C398,"")</f>
        <v/>
      </c>
      <c r="M398" s="3" t="str">
        <f>IFERROR(INDEX('North Europe'!$J:$J,MATCH('NE-Volumes'!$C398,'North Europe'!$B:$B,0)),"")</f>
        <v/>
      </c>
    </row>
    <row r="399" spans="5:13" x14ac:dyDescent="0.45">
      <c r="E399" s="13">
        <f>SUMIFS('NE-Volumes'!$E$2:$E$10000,'NE-Volumes'!$C$2:$C$10000,B399,'NE-Volumes'!$A$2:$A$10000,A399)/1024</f>
        <v>0</v>
      </c>
      <c r="G399" s="10">
        <f t="shared" si="7"/>
        <v>0</v>
      </c>
      <c r="K399" s="14" t="str">
        <f>IFERROR(VLOOKUP(H399,#REF!,2,FALSE)*C399,"")</f>
        <v/>
      </c>
      <c r="M399" s="3" t="str">
        <f>IFERROR(INDEX('North Europe'!$J:$J,MATCH('NE-Volumes'!$C399,'North Europe'!$B:$B,0)),"")</f>
        <v/>
      </c>
    </row>
    <row r="400" spans="5:13" x14ac:dyDescent="0.45">
      <c r="E400" s="13">
        <f>SUMIFS('NE-Volumes'!$E$2:$E$10000,'NE-Volumes'!$C$2:$C$10000,B400,'NE-Volumes'!$A$2:$A$10000,A400)/1024</f>
        <v>0</v>
      </c>
      <c r="G400" s="10">
        <f t="shared" si="7"/>
        <v>0</v>
      </c>
      <c r="K400" s="14" t="str">
        <f>IFERROR(VLOOKUP(H400,#REF!,2,FALSE)*C400,"")</f>
        <v/>
      </c>
      <c r="M400" s="3" t="str">
        <f>IFERROR(INDEX('North Europe'!$J:$J,MATCH('NE-Volumes'!$C400,'North Europe'!$B:$B,0)),"")</f>
        <v/>
      </c>
    </row>
    <row r="401" spans="5:13" x14ac:dyDescent="0.45">
      <c r="E401" s="13">
        <f>SUMIFS('NE-Volumes'!$E$2:$E$10000,'NE-Volumes'!$C$2:$C$10000,B401,'NE-Volumes'!$A$2:$A$10000,A401)/1024</f>
        <v>0</v>
      </c>
      <c r="G401" s="10">
        <f t="shared" si="7"/>
        <v>0</v>
      </c>
      <c r="K401" s="14" t="str">
        <f>IFERROR(VLOOKUP(H401,#REF!,2,FALSE)*C401,"")</f>
        <v/>
      </c>
      <c r="M401" s="3" t="str">
        <f>IFERROR(INDEX('North Europe'!$J:$J,MATCH('NE-Volumes'!$C401,'North Europe'!$B:$B,0)),"")</f>
        <v/>
      </c>
    </row>
    <row r="402" spans="5:13" x14ac:dyDescent="0.45">
      <c r="E402" s="13">
        <f>SUMIFS('NE-Volumes'!$E$2:$E$10000,'NE-Volumes'!$C$2:$C$10000,B402,'NE-Volumes'!$A$2:$A$10000,A402)/1024</f>
        <v>0</v>
      </c>
      <c r="G402" s="10">
        <f t="shared" si="7"/>
        <v>0</v>
      </c>
      <c r="K402" s="14" t="str">
        <f>IFERROR(VLOOKUP(H402,#REF!,2,FALSE)*C402,"")</f>
        <v/>
      </c>
      <c r="M402" s="3" t="str">
        <f>IFERROR(INDEX('North Europe'!$J:$J,MATCH('NE-Volumes'!$C402,'North Europe'!$B:$B,0)),"")</f>
        <v/>
      </c>
    </row>
    <row r="403" spans="5:13" x14ac:dyDescent="0.45">
      <c r="E403" s="13">
        <f>SUMIFS('NE-Volumes'!$E$2:$E$10000,'NE-Volumes'!$C$2:$C$10000,B403,'NE-Volumes'!$A$2:$A$10000,A403)/1024</f>
        <v>0</v>
      </c>
      <c r="G403" s="10">
        <f t="shared" si="7"/>
        <v>0</v>
      </c>
      <c r="K403" s="14" t="str">
        <f>IFERROR(VLOOKUP(H403,#REF!,2,FALSE)*C403,"")</f>
        <v/>
      </c>
      <c r="M403" s="3" t="str">
        <f>IFERROR(INDEX('North Europe'!$J:$J,MATCH('NE-Volumes'!$C403,'North Europe'!$B:$B,0)),"")</f>
        <v/>
      </c>
    </row>
    <row r="404" spans="5:13" x14ac:dyDescent="0.45">
      <c r="E404" s="13">
        <f>SUMIFS('NE-Volumes'!$E$2:$E$10000,'NE-Volumes'!$C$2:$C$10000,B404,'NE-Volumes'!$A$2:$A$10000,A404)/1024</f>
        <v>0</v>
      </c>
      <c r="G404" s="10">
        <f t="shared" si="7"/>
        <v>0</v>
      </c>
      <c r="K404" s="14" t="str">
        <f>IFERROR(VLOOKUP(H404,#REF!,2,FALSE)*C404,"")</f>
        <v/>
      </c>
      <c r="M404" s="3" t="str">
        <f>IFERROR(INDEX('North Europe'!$J:$J,MATCH('NE-Volumes'!$C404,'North Europe'!$B:$B,0)),"")</f>
        <v/>
      </c>
    </row>
    <row r="405" spans="5:13" x14ac:dyDescent="0.45">
      <c r="E405" s="13">
        <f>SUMIFS('NE-Volumes'!$E$2:$E$10000,'NE-Volumes'!$C$2:$C$10000,B405,'NE-Volumes'!$A$2:$A$10000,A405)/1024</f>
        <v>0</v>
      </c>
      <c r="G405" s="10">
        <f t="shared" si="7"/>
        <v>0</v>
      </c>
      <c r="K405" s="14" t="str">
        <f>IFERROR(VLOOKUP(H405,#REF!,2,FALSE)*C405,"")</f>
        <v/>
      </c>
      <c r="M405" s="3" t="str">
        <f>IFERROR(INDEX('North Europe'!$J:$J,MATCH('NE-Volumes'!$C405,'North Europe'!$B:$B,0)),"")</f>
        <v/>
      </c>
    </row>
    <row r="406" spans="5:13" x14ac:dyDescent="0.45">
      <c r="E406" s="13">
        <f>SUMIFS('NE-Volumes'!$E$2:$E$10000,'NE-Volumes'!$C$2:$C$10000,B406,'NE-Volumes'!$A$2:$A$10000,A406)/1024</f>
        <v>0</v>
      </c>
      <c r="G406" s="10">
        <f t="shared" si="7"/>
        <v>0</v>
      </c>
      <c r="K406" s="14" t="str">
        <f>IFERROR(VLOOKUP(H406,#REF!,2,FALSE)*C406,"")</f>
        <v/>
      </c>
      <c r="M406" s="3" t="str">
        <f>IFERROR(INDEX('North Europe'!$J:$J,MATCH('NE-Volumes'!$C406,'North Europe'!$B:$B,0)),"")</f>
        <v/>
      </c>
    </row>
    <row r="407" spans="5:13" x14ac:dyDescent="0.45">
      <c r="E407" s="13">
        <f>SUMIFS('NE-Volumes'!$E$2:$E$10000,'NE-Volumes'!$C$2:$C$10000,B407,'NE-Volumes'!$A$2:$A$10000,A407)/1024</f>
        <v>0</v>
      </c>
      <c r="G407" s="10">
        <f t="shared" si="7"/>
        <v>0</v>
      </c>
      <c r="K407" s="14" t="str">
        <f>IFERROR(VLOOKUP(H407,#REF!,2,FALSE)*C407,"")</f>
        <v/>
      </c>
      <c r="M407" s="3" t="str">
        <f>IFERROR(INDEX('North Europe'!$J:$J,MATCH('NE-Volumes'!$C407,'North Europe'!$B:$B,0)),"")</f>
        <v/>
      </c>
    </row>
    <row r="408" spans="5:13" x14ac:dyDescent="0.45">
      <c r="E408" s="13">
        <f>SUMIFS('NE-Volumes'!$E$2:$E$10000,'NE-Volumes'!$C$2:$C$10000,B408,'NE-Volumes'!$A$2:$A$10000,A408)/1024</f>
        <v>0</v>
      </c>
      <c r="G408" s="10">
        <f t="shared" si="7"/>
        <v>0</v>
      </c>
      <c r="K408" s="14" t="str">
        <f>IFERROR(VLOOKUP(H408,#REF!,2,FALSE)*C408,"")</f>
        <v/>
      </c>
      <c r="M408" s="3" t="str">
        <f>IFERROR(INDEX('North Europe'!$J:$J,MATCH('NE-Volumes'!$C408,'North Europe'!$B:$B,0)),"")</f>
        <v/>
      </c>
    </row>
    <row r="409" spans="5:13" x14ac:dyDescent="0.45">
      <c r="E409" s="13">
        <f>SUMIFS('NE-Volumes'!$E$2:$E$10000,'NE-Volumes'!$C$2:$C$10000,B409,'NE-Volumes'!$A$2:$A$10000,A409)/1024</f>
        <v>0</v>
      </c>
      <c r="G409" s="10">
        <f t="shared" si="7"/>
        <v>0</v>
      </c>
      <c r="K409" s="14" t="str">
        <f>IFERROR(VLOOKUP(H409,#REF!,2,FALSE)*C409,"")</f>
        <v/>
      </c>
      <c r="M409" s="3" t="str">
        <f>IFERROR(INDEX('North Europe'!$J:$J,MATCH('NE-Volumes'!$C409,'North Europe'!$B:$B,0)),"")</f>
        <v/>
      </c>
    </row>
    <row r="410" spans="5:13" x14ac:dyDescent="0.45">
      <c r="E410" s="13">
        <f>SUMIFS('NE-Volumes'!$E$2:$E$10000,'NE-Volumes'!$C$2:$C$10000,B410,'NE-Volumes'!$A$2:$A$10000,A410)/1024</f>
        <v>0</v>
      </c>
      <c r="G410" s="10">
        <f t="shared" si="7"/>
        <v>0</v>
      </c>
      <c r="K410" s="14" t="str">
        <f>IFERROR(VLOOKUP(H410,#REF!,2,FALSE)*C410,"")</f>
        <v/>
      </c>
      <c r="M410" s="3" t="str">
        <f>IFERROR(INDEX('North Europe'!$J:$J,MATCH('NE-Volumes'!$C410,'North Europe'!$B:$B,0)),"")</f>
        <v/>
      </c>
    </row>
    <row r="411" spans="5:13" x14ac:dyDescent="0.45">
      <c r="E411" s="13">
        <f>SUMIFS('NE-Volumes'!$E$2:$E$10000,'NE-Volumes'!$C$2:$C$10000,B411,'NE-Volumes'!$A$2:$A$10000,A411)/1024</f>
        <v>0</v>
      </c>
      <c r="G411" s="10">
        <f t="shared" si="7"/>
        <v>0</v>
      </c>
      <c r="K411" s="14" t="str">
        <f>IFERROR(VLOOKUP(H411,#REF!,2,FALSE)*C411,"")</f>
        <v/>
      </c>
      <c r="M411" s="3" t="str">
        <f>IFERROR(INDEX('North Europe'!$J:$J,MATCH('NE-Volumes'!$C411,'North Europe'!$B:$B,0)),"")</f>
        <v/>
      </c>
    </row>
    <row r="412" spans="5:13" x14ac:dyDescent="0.45">
      <c r="E412" s="13">
        <f>SUMIFS('NE-Volumes'!$E$2:$E$10000,'NE-Volumes'!$C$2:$C$10000,B412,'NE-Volumes'!$A$2:$A$10000,A412)/1024</f>
        <v>0</v>
      </c>
      <c r="G412" s="10">
        <f t="shared" si="7"/>
        <v>0</v>
      </c>
      <c r="K412" s="14" t="str">
        <f>IFERROR(VLOOKUP(H412,#REF!,2,FALSE)*C412,"")</f>
        <v/>
      </c>
      <c r="M412" s="3" t="str">
        <f>IFERROR(INDEX('North Europe'!$J:$J,MATCH('NE-Volumes'!$C412,'North Europe'!$B:$B,0)),"")</f>
        <v/>
      </c>
    </row>
    <row r="413" spans="5:13" x14ac:dyDescent="0.45">
      <c r="E413" s="13">
        <f>SUMIFS('NE-Volumes'!$E$2:$E$10000,'NE-Volumes'!$C$2:$C$10000,B413,'NE-Volumes'!$A$2:$A$10000,A413)/1024</f>
        <v>0</v>
      </c>
      <c r="G413" s="10">
        <f t="shared" si="7"/>
        <v>0</v>
      </c>
      <c r="K413" s="14" t="str">
        <f>IFERROR(VLOOKUP(H413,#REF!,2,FALSE)*C413,"")</f>
        <v/>
      </c>
      <c r="M413" s="3" t="str">
        <f>IFERROR(INDEX('North Europe'!$J:$J,MATCH('NE-Volumes'!$C413,'North Europe'!$B:$B,0)),"")</f>
        <v/>
      </c>
    </row>
    <row r="414" spans="5:13" x14ac:dyDescent="0.45">
      <c r="E414" s="13">
        <f>SUMIFS('NE-Volumes'!$E$2:$E$10000,'NE-Volumes'!$C$2:$C$10000,B414,'NE-Volumes'!$A$2:$A$10000,A414)/1024</f>
        <v>0</v>
      </c>
      <c r="G414" s="10">
        <f t="shared" si="7"/>
        <v>0</v>
      </c>
      <c r="K414" s="14" t="str">
        <f>IFERROR(VLOOKUP(H414,#REF!,2,FALSE)*C414,"")</f>
        <v/>
      </c>
      <c r="M414" s="3" t="str">
        <f>IFERROR(INDEX('North Europe'!$J:$J,MATCH('NE-Volumes'!$C414,'North Europe'!$B:$B,0)),"")</f>
        <v/>
      </c>
    </row>
    <row r="415" spans="5:13" x14ac:dyDescent="0.45">
      <c r="E415" s="13">
        <f>SUMIFS('NE-Volumes'!$E$2:$E$10000,'NE-Volumes'!$C$2:$C$10000,B415,'NE-Volumes'!$A$2:$A$10000,A415)/1024</f>
        <v>0</v>
      </c>
      <c r="G415" s="10">
        <f t="shared" si="7"/>
        <v>0</v>
      </c>
      <c r="K415" s="14" t="str">
        <f>IFERROR(VLOOKUP(H415,#REF!,2,FALSE)*C415,"")</f>
        <v/>
      </c>
      <c r="M415" s="3" t="str">
        <f>IFERROR(INDEX('North Europe'!$J:$J,MATCH('NE-Volumes'!$C415,'North Europe'!$B:$B,0)),"")</f>
        <v/>
      </c>
    </row>
    <row r="416" spans="5:13" x14ac:dyDescent="0.45">
      <c r="E416" s="13">
        <f>SUMIFS('NE-Volumes'!$E$2:$E$10000,'NE-Volumes'!$C$2:$C$10000,B416,'NE-Volumes'!$A$2:$A$10000,A416)/1024</f>
        <v>0</v>
      </c>
      <c r="G416" s="10">
        <f t="shared" si="7"/>
        <v>0</v>
      </c>
      <c r="K416" s="14" t="str">
        <f>IFERROR(VLOOKUP(H416,#REF!,2,FALSE)*C416,"")</f>
        <v/>
      </c>
      <c r="M416" s="3" t="str">
        <f>IFERROR(INDEX('North Europe'!$J:$J,MATCH('NE-Volumes'!$C416,'North Europe'!$B:$B,0)),"")</f>
        <v/>
      </c>
    </row>
    <row r="417" spans="5:13" x14ac:dyDescent="0.45">
      <c r="E417" s="13">
        <f>SUMIFS('NE-Volumes'!$E$2:$E$10000,'NE-Volumes'!$C$2:$C$10000,B417,'NE-Volumes'!$A$2:$A$10000,A417)/1024</f>
        <v>0</v>
      </c>
      <c r="G417" s="10">
        <f t="shared" si="7"/>
        <v>0</v>
      </c>
      <c r="K417" s="14" t="str">
        <f>IFERROR(VLOOKUP(H417,#REF!,2,FALSE)*C417,"")</f>
        <v/>
      </c>
      <c r="M417" s="3" t="str">
        <f>IFERROR(INDEX('North Europe'!$J:$J,MATCH('NE-Volumes'!$C417,'North Europe'!$B:$B,0)),"")</f>
        <v/>
      </c>
    </row>
    <row r="418" spans="5:13" x14ac:dyDescent="0.45">
      <c r="E418" s="13">
        <f>SUMIFS('NE-Volumes'!$E$2:$E$10000,'NE-Volumes'!$C$2:$C$10000,B418,'NE-Volumes'!$A$2:$A$10000,A418)/1024</f>
        <v>0</v>
      </c>
      <c r="G418" s="10">
        <f t="shared" si="7"/>
        <v>0</v>
      </c>
      <c r="K418" s="14" t="str">
        <f>IFERROR(VLOOKUP(H418,#REF!,2,FALSE)*C418,"")</f>
        <v/>
      </c>
      <c r="M418" s="3" t="str">
        <f>IFERROR(INDEX('North Europe'!$J:$J,MATCH('NE-Volumes'!$C418,'North Europe'!$B:$B,0)),"")</f>
        <v/>
      </c>
    </row>
    <row r="419" spans="5:13" x14ac:dyDescent="0.45">
      <c r="E419" s="13">
        <f>SUMIFS('NE-Volumes'!$E$2:$E$10000,'NE-Volumes'!$C$2:$C$10000,B419,'NE-Volumes'!$A$2:$A$10000,A419)/1024</f>
        <v>0</v>
      </c>
      <c r="G419" s="10">
        <f t="shared" si="7"/>
        <v>0</v>
      </c>
      <c r="K419" s="14" t="str">
        <f>IFERROR(VLOOKUP(H419,#REF!,2,FALSE)*C419,"")</f>
        <v/>
      </c>
      <c r="M419" s="3" t="str">
        <f>IFERROR(INDEX('North Europe'!$J:$J,MATCH('NE-Volumes'!$C419,'North Europe'!$B:$B,0)),"")</f>
        <v/>
      </c>
    </row>
    <row r="420" spans="5:13" x14ac:dyDescent="0.45">
      <c r="E420" s="13">
        <f>SUMIFS('NE-Volumes'!$E$2:$E$10000,'NE-Volumes'!$C$2:$C$10000,B420,'NE-Volumes'!$A$2:$A$10000,A420)/1024</f>
        <v>0</v>
      </c>
      <c r="G420" s="10">
        <f t="shared" si="7"/>
        <v>0</v>
      </c>
      <c r="K420" s="14" t="str">
        <f>IFERROR(VLOOKUP(H420,#REF!,2,FALSE)*C420,"")</f>
        <v/>
      </c>
      <c r="M420" s="3" t="str">
        <f>IFERROR(INDEX('North Europe'!$J:$J,MATCH('NE-Volumes'!$C420,'North Europe'!$B:$B,0)),"")</f>
        <v/>
      </c>
    </row>
    <row r="421" spans="5:13" x14ac:dyDescent="0.45">
      <c r="E421" s="13">
        <f>SUMIFS('NE-Volumes'!$E$2:$E$10000,'NE-Volumes'!$C$2:$C$10000,B421,'NE-Volumes'!$A$2:$A$10000,A421)/1024</f>
        <v>0</v>
      </c>
      <c r="G421" s="10">
        <f t="shared" si="7"/>
        <v>0</v>
      </c>
      <c r="K421" s="14" t="str">
        <f>IFERROR(VLOOKUP(H421,#REF!,2,FALSE)*C421,"")</f>
        <v/>
      </c>
      <c r="M421" s="3" t="str">
        <f>IFERROR(INDEX('North Europe'!$J:$J,MATCH('NE-Volumes'!$C421,'North Europe'!$B:$B,0)),"")</f>
        <v/>
      </c>
    </row>
    <row r="422" spans="5:13" x14ac:dyDescent="0.45">
      <c r="E422" s="13">
        <f>SUMIFS('NE-Volumes'!$E$2:$E$10000,'NE-Volumes'!$C$2:$C$10000,B422,'NE-Volumes'!$A$2:$A$10000,A422)/1024</f>
        <v>0</v>
      </c>
      <c r="G422" s="10">
        <f t="shared" si="7"/>
        <v>0</v>
      </c>
      <c r="K422" s="14" t="str">
        <f>IFERROR(VLOOKUP(H422,#REF!,2,FALSE)*C422,"")</f>
        <v/>
      </c>
      <c r="M422" s="3" t="str">
        <f>IFERROR(INDEX('North Europe'!$J:$J,MATCH('NE-Volumes'!$C422,'North Europe'!$B:$B,0)),"")</f>
        <v/>
      </c>
    </row>
    <row r="423" spans="5:13" x14ac:dyDescent="0.45">
      <c r="E423" s="13">
        <f>SUMIFS('NE-Volumes'!$E$2:$E$10000,'NE-Volumes'!$C$2:$C$10000,B423,'NE-Volumes'!$A$2:$A$10000,A423)/1024</f>
        <v>0</v>
      </c>
      <c r="G423" s="10">
        <f t="shared" si="7"/>
        <v>0</v>
      </c>
      <c r="K423" s="14" t="str">
        <f>IFERROR(VLOOKUP(H423,#REF!,2,FALSE)*C423,"")</f>
        <v/>
      </c>
      <c r="M423" s="3" t="str">
        <f>IFERROR(INDEX('North Europe'!$J:$J,MATCH('NE-Volumes'!$C423,'North Europe'!$B:$B,0)),"")</f>
        <v/>
      </c>
    </row>
    <row r="424" spans="5:13" x14ac:dyDescent="0.45">
      <c r="E424" s="13">
        <f>SUMIFS('NE-Volumes'!$E$2:$E$10000,'NE-Volumes'!$C$2:$C$10000,B424,'NE-Volumes'!$A$2:$A$10000,A424)/1024</f>
        <v>0</v>
      </c>
      <c r="G424" s="10">
        <f t="shared" si="7"/>
        <v>0</v>
      </c>
      <c r="K424" s="14" t="str">
        <f>IFERROR(VLOOKUP(H424,#REF!,2,FALSE)*C424,"")</f>
        <v/>
      </c>
      <c r="M424" s="3" t="str">
        <f>IFERROR(INDEX('North Europe'!$J:$J,MATCH('NE-Volumes'!$C424,'North Europe'!$B:$B,0)),"")</f>
        <v/>
      </c>
    </row>
    <row r="425" spans="5:13" x14ac:dyDescent="0.45">
      <c r="E425" s="13">
        <f>SUMIFS('NE-Volumes'!$E$2:$E$10000,'NE-Volumes'!$C$2:$C$10000,B425,'NE-Volumes'!$A$2:$A$10000,A425)/1024</f>
        <v>0</v>
      </c>
      <c r="G425" s="10">
        <f t="shared" si="7"/>
        <v>0</v>
      </c>
      <c r="K425" s="14" t="str">
        <f>IFERROR(VLOOKUP(H425,#REF!,2,FALSE)*C425,"")</f>
        <v/>
      </c>
      <c r="M425" s="3" t="str">
        <f>IFERROR(INDEX('North Europe'!$J:$J,MATCH('NE-Volumes'!$C425,'North Europe'!$B:$B,0)),"")</f>
        <v/>
      </c>
    </row>
    <row r="426" spans="5:13" x14ac:dyDescent="0.45">
      <c r="E426" s="13">
        <f>SUMIFS('NE-Volumes'!$E$2:$E$10000,'NE-Volumes'!$C$2:$C$10000,B426,'NE-Volumes'!$A$2:$A$10000,A426)/1024</f>
        <v>0</v>
      </c>
      <c r="G426" s="10">
        <f t="shared" si="7"/>
        <v>0</v>
      </c>
      <c r="K426" s="14" t="str">
        <f>IFERROR(VLOOKUP(H426,#REF!,2,FALSE)*C426,"")</f>
        <v/>
      </c>
      <c r="M426" s="3" t="str">
        <f>IFERROR(INDEX('North Europe'!$J:$J,MATCH('NE-Volumes'!$C426,'North Europe'!$B:$B,0)),"")</f>
        <v/>
      </c>
    </row>
    <row r="427" spans="5:13" x14ac:dyDescent="0.45">
      <c r="E427" s="13">
        <f>SUMIFS('NE-Volumes'!$E$2:$E$10000,'NE-Volumes'!$C$2:$C$10000,B427,'NE-Volumes'!$A$2:$A$10000,A427)/1024</f>
        <v>0</v>
      </c>
      <c r="G427" s="10">
        <f t="shared" si="7"/>
        <v>0</v>
      </c>
      <c r="K427" s="14" t="str">
        <f>IFERROR(VLOOKUP(H427,#REF!,2,FALSE)*C427,"")</f>
        <v/>
      </c>
      <c r="M427" s="3" t="str">
        <f>IFERROR(INDEX('North Europe'!$J:$J,MATCH('NE-Volumes'!$C427,'North Europe'!$B:$B,0)),"")</f>
        <v/>
      </c>
    </row>
    <row r="428" spans="5:13" x14ac:dyDescent="0.45">
      <c r="E428" s="13">
        <f>SUMIFS('NE-Volumes'!$E$2:$E$10000,'NE-Volumes'!$C$2:$C$10000,B428,'NE-Volumes'!$A$2:$A$10000,A428)/1024</f>
        <v>0</v>
      </c>
      <c r="G428" s="10">
        <f t="shared" si="7"/>
        <v>0</v>
      </c>
      <c r="K428" s="14" t="str">
        <f>IFERROR(VLOOKUP(H428,#REF!,2,FALSE)*C428,"")</f>
        <v/>
      </c>
      <c r="M428" s="3" t="str">
        <f>IFERROR(INDEX('North Europe'!$J:$J,MATCH('NE-Volumes'!$C428,'North Europe'!$B:$B,0)),"")</f>
        <v/>
      </c>
    </row>
    <row r="429" spans="5:13" x14ac:dyDescent="0.45">
      <c r="E429" s="13">
        <f>SUMIFS('NE-Volumes'!$E$2:$E$10000,'NE-Volumes'!$C$2:$C$10000,B429,'NE-Volumes'!$A$2:$A$10000,A429)/1024</f>
        <v>0</v>
      </c>
      <c r="G429" s="10">
        <f t="shared" si="7"/>
        <v>0</v>
      </c>
      <c r="K429" s="14" t="str">
        <f>IFERROR(VLOOKUP(H429,#REF!,2,FALSE)*C429,"")</f>
        <v/>
      </c>
      <c r="M429" s="3" t="str">
        <f>IFERROR(INDEX('North Europe'!$J:$J,MATCH('NE-Volumes'!$C429,'North Europe'!$B:$B,0)),"")</f>
        <v/>
      </c>
    </row>
    <row r="430" spans="5:13" x14ac:dyDescent="0.45">
      <c r="E430" s="13">
        <f>SUMIFS('NE-Volumes'!$E$2:$E$10000,'NE-Volumes'!$C$2:$C$10000,B430,'NE-Volumes'!$A$2:$A$10000,A430)/1024</f>
        <v>0</v>
      </c>
      <c r="G430" s="10">
        <f t="shared" si="7"/>
        <v>0</v>
      </c>
      <c r="K430" s="14" t="str">
        <f>IFERROR(VLOOKUP(H430,#REF!,2,FALSE)*C430,"")</f>
        <v/>
      </c>
      <c r="M430" s="3" t="str">
        <f>IFERROR(INDEX('North Europe'!$J:$J,MATCH('NE-Volumes'!$C430,'North Europe'!$B:$B,0)),"")</f>
        <v/>
      </c>
    </row>
    <row r="431" spans="5:13" x14ac:dyDescent="0.45">
      <c r="E431" s="13">
        <f>SUMIFS('NE-Volumes'!$E$2:$E$10000,'NE-Volumes'!$C$2:$C$10000,B431,'NE-Volumes'!$A$2:$A$10000,A431)/1024</f>
        <v>0</v>
      </c>
      <c r="G431" s="10">
        <f t="shared" si="7"/>
        <v>0</v>
      </c>
      <c r="K431" s="14" t="str">
        <f>IFERROR(VLOOKUP(H431,#REF!,2,FALSE)*C431,"")</f>
        <v/>
      </c>
      <c r="M431" s="3" t="str">
        <f>IFERROR(INDEX('North Europe'!$J:$J,MATCH('NE-Volumes'!$C431,'North Europe'!$B:$B,0)),"")</f>
        <v/>
      </c>
    </row>
    <row r="432" spans="5:13" x14ac:dyDescent="0.45">
      <c r="E432" s="13">
        <f>SUMIFS('NE-Volumes'!$E$2:$E$10000,'NE-Volumes'!$C$2:$C$10000,B432,'NE-Volumes'!$A$2:$A$10000,A432)/1024</f>
        <v>0</v>
      </c>
      <c r="G432" s="10">
        <f t="shared" si="7"/>
        <v>0</v>
      </c>
      <c r="K432" s="14" t="str">
        <f>IFERROR(VLOOKUP(H432,#REF!,2,FALSE)*C432,"")</f>
        <v/>
      </c>
      <c r="M432" s="3" t="str">
        <f>IFERROR(INDEX('North Europe'!$J:$J,MATCH('NE-Volumes'!$C432,'North Europe'!$B:$B,0)),"")</f>
        <v/>
      </c>
    </row>
    <row r="433" spans="5:13" x14ac:dyDescent="0.45">
      <c r="E433" s="13">
        <f>SUMIFS('NE-Volumes'!$E$2:$E$10000,'NE-Volumes'!$C$2:$C$10000,B433,'NE-Volumes'!$A$2:$A$10000,A433)/1024</f>
        <v>0</v>
      </c>
      <c r="G433" s="10">
        <f t="shared" si="7"/>
        <v>0</v>
      </c>
      <c r="K433" s="14" t="str">
        <f>IFERROR(VLOOKUP(H433,#REF!,2,FALSE)*C433,"")</f>
        <v/>
      </c>
      <c r="M433" s="3" t="str">
        <f>IFERROR(INDEX('North Europe'!$J:$J,MATCH('NE-Volumes'!$C433,'North Europe'!$B:$B,0)),"")</f>
        <v/>
      </c>
    </row>
    <row r="434" spans="5:13" x14ac:dyDescent="0.45">
      <c r="E434" s="13">
        <f>SUMIFS('NE-Volumes'!$E$2:$E$10000,'NE-Volumes'!$C$2:$C$10000,B434,'NE-Volumes'!$A$2:$A$10000,A434)/1024</f>
        <v>0</v>
      </c>
      <c r="G434" s="10">
        <f t="shared" si="7"/>
        <v>0</v>
      </c>
      <c r="K434" s="14" t="str">
        <f>IFERROR(VLOOKUP(H434,#REF!,2,FALSE)*C434,"")</f>
        <v/>
      </c>
      <c r="M434" s="3" t="str">
        <f>IFERROR(INDEX('North Europe'!$J:$J,MATCH('NE-Volumes'!$C434,'North Europe'!$B:$B,0)),"")</f>
        <v/>
      </c>
    </row>
    <row r="435" spans="5:13" x14ac:dyDescent="0.45">
      <c r="E435" s="13">
        <f>SUMIFS('NE-Volumes'!$E$2:$E$10000,'NE-Volumes'!$C$2:$C$10000,B435,'NE-Volumes'!$A$2:$A$10000,A435)/1024</f>
        <v>0</v>
      </c>
      <c r="G435" s="10">
        <f t="shared" si="7"/>
        <v>0</v>
      </c>
      <c r="K435" s="14" t="str">
        <f>IFERROR(VLOOKUP(H435,#REF!,2,FALSE)*C435,"")</f>
        <v/>
      </c>
      <c r="M435" s="3" t="str">
        <f>IFERROR(INDEX('North Europe'!$J:$J,MATCH('NE-Volumes'!$C435,'North Europe'!$B:$B,0)),"")</f>
        <v/>
      </c>
    </row>
    <row r="436" spans="5:13" x14ac:dyDescent="0.45">
      <c r="E436" s="13">
        <f>SUMIFS('NE-Volumes'!$E$2:$E$10000,'NE-Volumes'!$C$2:$C$10000,B436,'NE-Volumes'!$A$2:$A$10000,A436)/1024</f>
        <v>0</v>
      </c>
      <c r="G436" s="10">
        <f t="shared" si="7"/>
        <v>0</v>
      </c>
      <c r="K436" s="14" t="str">
        <f>IFERROR(VLOOKUP(H436,#REF!,2,FALSE)*C436,"")</f>
        <v/>
      </c>
      <c r="M436" s="3" t="str">
        <f>IFERROR(INDEX('North Europe'!$J:$J,MATCH('NE-Volumes'!$C436,'North Europe'!$B:$B,0)),"")</f>
        <v/>
      </c>
    </row>
    <row r="437" spans="5:13" x14ac:dyDescent="0.45">
      <c r="E437" s="13">
        <f>SUMIFS('NE-Volumes'!$E$2:$E$10000,'NE-Volumes'!$C$2:$C$10000,B437,'NE-Volumes'!$A$2:$A$10000,A437)/1024</f>
        <v>0</v>
      </c>
      <c r="G437" s="10">
        <f t="shared" si="7"/>
        <v>0</v>
      </c>
      <c r="K437" s="14" t="str">
        <f>IFERROR(VLOOKUP(H437,#REF!,2,FALSE)*C437,"")</f>
        <v/>
      </c>
      <c r="M437" s="3" t="str">
        <f>IFERROR(INDEX('North Europe'!$J:$J,MATCH('NE-Volumes'!$C437,'North Europe'!$B:$B,0)),"")</f>
        <v/>
      </c>
    </row>
    <row r="438" spans="5:13" x14ac:dyDescent="0.45">
      <c r="E438" s="13">
        <f>SUMIFS('NE-Volumes'!$E$2:$E$10000,'NE-Volumes'!$C$2:$C$10000,B438,'NE-Volumes'!$A$2:$A$10000,A438)/1024</f>
        <v>0</v>
      </c>
      <c r="G438" s="10">
        <f t="shared" si="7"/>
        <v>0</v>
      </c>
      <c r="K438" s="14" t="str">
        <f>IFERROR(VLOOKUP(H438,#REF!,2,FALSE)*C438,"")</f>
        <v/>
      </c>
      <c r="M438" s="3" t="str">
        <f>IFERROR(INDEX('North Europe'!$J:$J,MATCH('NE-Volumes'!$C438,'North Europe'!$B:$B,0)),"")</f>
        <v/>
      </c>
    </row>
    <row r="439" spans="5:13" x14ac:dyDescent="0.45">
      <c r="E439" s="13">
        <f>SUMIFS('NE-Volumes'!$E$2:$E$10000,'NE-Volumes'!$C$2:$C$10000,B439,'NE-Volumes'!$A$2:$A$10000,A439)/1024</f>
        <v>0</v>
      </c>
      <c r="G439" s="10">
        <f t="shared" si="7"/>
        <v>0</v>
      </c>
      <c r="K439" s="14" t="str">
        <f>IFERROR(VLOOKUP(H439,#REF!,2,FALSE)*C439,"")</f>
        <v/>
      </c>
      <c r="M439" s="3" t="str">
        <f>IFERROR(INDEX('North Europe'!$J:$J,MATCH('NE-Volumes'!$C439,'North Europe'!$B:$B,0)),"")</f>
        <v/>
      </c>
    </row>
    <row r="440" spans="5:13" x14ac:dyDescent="0.45">
      <c r="E440" s="13">
        <f>SUMIFS('NE-Volumes'!$E$2:$E$10000,'NE-Volumes'!$C$2:$C$10000,B440,'NE-Volumes'!$A$2:$A$10000,A440)/1024</f>
        <v>0</v>
      </c>
      <c r="G440" s="10">
        <f t="shared" si="7"/>
        <v>0</v>
      </c>
      <c r="K440" s="14" t="str">
        <f>IFERROR(VLOOKUP(H440,#REF!,2,FALSE)*C440,"")</f>
        <v/>
      </c>
      <c r="M440" s="3" t="str">
        <f>IFERROR(INDEX('North Europe'!$J:$J,MATCH('NE-Volumes'!$C440,'North Europe'!$B:$B,0)),"")</f>
        <v/>
      </c>
    </row>
    <row r="441" spans="5:13" x14ac:dyDescent="0.45">
      <c r="E441" s="13">
        <f>SUMIFS('NE-Volumes'!$E$2:$E$10000,'NE-Volumes'!$C$2:$C$10000,B441,'NE-Volumes'!$A$2:$A$10000,A441)/1024</f>
        <v>0</v>
      </c>
      <c r="G441" s="10">
        <f t="shared" si="7"/>
        <v>0</v>
      </c>
      <c r="K441" s="14" t="str">
        <f>IFERROR(VLOOKUP(H441,#REF!,2,FALSE)*C441,"")</f>
        <v/>
      </c>
      <c r="M441" s="3" t="str">
        <f>IFERROR(INDEX('North Europe'!$J:$J,MATCH('NE-Volumes'!$C441,'North Europe'!$B:$B,0)),"")</f>
        <v/>
      </c>
    </row>
    <row r="442" spans="5:13" x14ac:dyDescent="0.45">
      <c r="E442" s="13">
        <f>SUMIFS('NE-Volumes'!$E$2:$E$10000,'NE-Volumes'!$C$2:$C$10000,B442,'NE-Volumes'!$A$2:$A$10000,A442)/1024</f>
        <v>0</v>
      </c>
      <c r="G442" s="10">
        <f t="shared" si="7"/>
        <v>0</v>
      </c>
      <c r="K442" s="14" t="str">
        <f>IFERROR(VLOOKUP(H442,#REF!,2,FALSE)*C442,"")</f>
        <v/>
      </c>
      <c r="M442" s="3" t="str">
        <f>IFERROR(INDEX('North Europe'!$J:$J,MATCH('NE-Volumes'!$C442,'North Europe'!$B:$B,0)),"")</f>
        <v/>
      </c>
    </row>
    <row r="443" spans="5:13" x14ac:dyDescent="0.45">
      <c r="E443" s="13">
        <f>SUMIFS('NE-Volumes'!$E$2:$E$10000,'NE-Volumes'!$C$2:$C$10000,B443,'NE-Volumes'!$A$2:$A$10000,A443)/1024</f>
        <v>0</v>
      </c>
      <c r="G443" s="10">
        <f t="shared" si="7"/>
        <v>0</v>
      </c>
      <c r="K443" s="14" t="str">
        <f>IFERROR(VLOOKUP(H443,#REF!,2,FALSE)*C443,"")</f>
        <v/>
      </c>
      <c r="M443" s="3" t="str">
        <f>IFERROR(INDEX('North Europe'!$J:$J,MATCH('NE-Volumes'!$C443,'North Europe'!$B:$B,0)),"")</f>
        <v/>
      </c>
    </row>
    <row r="444" spans="5:13" x14ac:dyDescent="0.45">
      <c r="E444" s="13">
        <f>SUMIFS('NE-Volumes'!$E$2:$E$10000,'NE-Volumes'!$C$2:$C$10000,B444,'NE-Volumes'!$A$2:$A$10000,A444)/1024</f>
        <v>0</v>
      </c>
      <c r="G444" s="10">
        <f t="shared" si="7"/>
        <v>0</v>
      </c>
      <c r="K444" s="14" t="str">
        <f>IFERROR(VLOOKUP(H444,#REF!,2,FALSE)*C444,"")</f>
        <v/>
      </c>
      <c r="M444" s="3" t="str">
        <f>IFERROR(INDEX('North Europe'!$J:$J,MATCH('NE-Volumes'!$C444,'North Europe'!$B:$B,0)),"")</f>
        <v/>
      </c>
    </row>
    <row r="445" spans="5:13" x14ac:dyDescent="0.45">
      <c r="E445" s="13">
        <f>SUMIFS('NE-Volumes'!$E$2:$E$10000,'NE-Volumes'!$C$2:$C$10000,B445,'NE-Volumes'!$A$2:$A$10000,A445)/1024</f>
        <v>0</v>
      </c>
      <c r="G445" s="10">
        <f t="shared" si="7"/>
        <v>0</v>
      </c>
      <c r="K445" s="14" t="str">
        <f>IFERROR(VLOOKUP(H445,#REF!,2,FALSE)*C445,"")</f>
        <v/>
      </c>
      <c r="M445" s="3" t="str">
        <f>IFERROR(INDEX('North Europe'!$J:$J,MATCH('NE-Volumes'!$C445,'North Europe'!$B:$B,0)),"")</f>
        <v/>
      </c>
    </row>
    <row r="446" spans="5:13" x14ac:dyDescent="0.45">
      <c r="E446" s="13">
        <f>SUMIFS('NE-Volumes'!$E$2:$E$10000,'NE-Volumes'!$C$2:$C$10000,B446,'NE-Volumes'!$A$2:$A$10000,A446)/1024</f>
        <v>0</v>
      </c>
      <c r="G446" s="10">
        <f t="shared" si="7"/>
        <v>0</v>
      </c>
      <c r="K446" s="14" t="str">
        <f>IFERROR(VLOOKUP(H446,#REF!,2,FALSE)*C446,"")</f>
        <v/>
      </c>
      <c r="M446" s="3" t="str">
        <f>IFERROR(INDEX('North Europe'!$J:$J,MATCH('NE-Volumes'!$C446,'North Europe'!$B:$B,0)),"")</f>
        <v/>
      </c>
    </row>
    <row r="447" spans="5:13" x14ac:dyDescent="0.45">
      <c r="E447" s="13">
        <f>SUMIFS('NE-Volumes'!$E$2:$E$10000,'NE-Volumes'!$C$2:$C$10000,B447,'NE-Volumes'!$A$2:$A$10000,A447)/1024</f>
        <v>0</v>
      </c>
      <c r="G447" s="10">
        <f t="shared" si="7"/>
        <v>0</v>
      </c>
      <c r="K447" s="14" t="str">
        <f>IFERROR(VLOOKUP(H447,#REF!,2,FALSE)*C447,"")</f>
        <v/>
      </c>
      <c r="M447" s="3" t="str">
        <f>IFERROR(INDEX('North Europe'!$J:$J,MATCH('NE-Volumes'!$C447,'North Europe'!$B:$B,0)),"")</f>
        <v/>
      </c>
    </row>
    <row r="448" spans="5:13" x14ac:dyDescent="0.45">
      <c r="E448" s="13">
        <f>SUMIFS('NE-Volumes'!$E$2:$E$10000,'NE-Volumes'!$C$2:$C$10000,B448,'NE-Volumes'!$A$2:$A$10000,A448)/1024</f>
        <v>0</v>
      </c>
      <c r="G448" s="10">
        <f t="shared" si="7"/>
        <v>0</v>
      </c>
      <c r="K448" s="14" t="str">
        <f>IFERROR(VLOOKUP(H448,#REF!,2,FALSE)*C448,"")</f>
        <v/>
      </c>
      <c r="M448" s="3" t="str">
        <f>IFERROR(INDEX('North Europe'!$J:$J,MATCH('NE-Volumes'!$C448,'North Europe'!$B:$B,0)),"")</f>
        <v/>
      </c>
    </row>
    <row r="449" spans="5:13" x14ac:dyDescent="0.45">
      <c r="E449" s="13">
        <f>SUMIFS('NE-Volumes'!$E$2:$E$10000,'NE-Volumes'!$C$2:$C$10000,B449,'NE-Volumes'!$A$2:$A$10000,A449)/1024</f>
        <v>0</v>
      </c>
      <c r="G449" s="10">
        <f t="shared" si="7"/>
        <v>0</v>
      </c>
      <c r="K449" s="14" t="str">
        <f>IFERROR(VLOOKUP(H449,#REF!,2,FALSE)*C449,"")</f>
        <v/>
      </c>
      <c r="M449" s="3" t="str">
        <f>IFERROR(INDEX('North Europe'!$J:$J,MATCH('NE-Volumes'!$C449,'North Europe'!$B:$B,0)),"")</f>
        <v/>
      </c>
    </row>
    <row r="450" spans="5:13" x14ac:dyDescent="0.45">
      <c r="E450" s="13">
        <f>SUMIFS('NE-Volumes'!$E$2:$E$10000,'NE-Volumes'!$C$2:$C$10000,B450,'NE-Volumes'!$A$2:$A$10000,A450)/1024</f>
        <v>0</v>
      </c>
      <c r="G450" s="10">
        <f t="shared" ref="G450:G500" si="8">C450-E450</f>
        <v>0</v>
      </c>
      <c r="K450" s="14" t="str">
        <f>IFERROR(VLOOKUP(H450,#REF!,2,FALSE)*C450,"")</f>
        <v/>
      </c>
      <c r="M450" s="3" t="str">
        <f>IFERROR(INDEX('North Europe'!$J:$J,MATCH('NE-Volumes'!$C450,'North Europe'!$B:$B,0)),"")</f>
        <v/>
      </c>
    </row>
    <row r="451" spans="5:13" x14ac:dyDescent="0.45">
      <c r="E451" s="13">
        <f>SUMIFS('NE-Volumes'!$E$2:$E$10000,'NE-Volumes'!$C$2:$C$10000,B451,'NE-Volumes'!$A$2:$A$10000,A451)/1024</f>
        <v>0</v>
      </c>
      <c r="G451" s="10">
        <f t="shared" si="8"/>
        <v>0</v>
      </c>
      <c r="K451" s="14" t="str">
        <f>IFERROR(VLOOKUP(H451,#REF!,2,FALSE)*C451,"")</f>
        <v/>
      </c>
      <c r="M451" s="3" t="str">
        <f>IFERROR(INDEX('North Europe'!$J:$J,MATCH('NE-Volumes'!$C451,'North Europe'!$B:$B,0)),"")</f>
        <v/>
      </c>
    </row>
    <row r="452" spans="5:13" x14ac:dyDescent="0.45">
      <c r="E452" s="13">
        <f>SUMIFS('NE-Volumes'!$E$2:$E$10000,'NE-Volumes'!$C$2:$C$10000,B452,'NE-Volumes'!$A$2:$A$10000,A452)/1024</f>
        <v>0</v>
      </c>
      <c r="G452" s="10">
        <f t="shared" si="8"/>
        <v>0</v>
      </c>
      <c r="K452" s="14" t="str">
        <f>IFERROR(VLOOKUP(H452,#REF!,2,FALSE)*C452,"")</f>
        <v/>
      </c>
      <c r="M452" s="3" t="str">
        <f>IFERROR(INDEX('North Europe'!$J:$J,MATCH('NE-Volumes'!$C452,'North Europe'!$B:$B,0)),"")</f>
        <v/>
      </c>
    </row>
    <row r="453" spans="5:13" x14ac:dyDescent="0.45">
      <c r="E453" s="13">
        <f>SUMIFS('NE-Volumes'!$E$2:$E$10000,'NE-Volumes'!$C$2:$C$10000,B453,'NE-Volumes'!$A$2:$A$10000,A453)/1024</f>
        <v>0</v>
      </c>
      <c r="G453" s="10">
        <f t="shared" si="8"/>
        <v>0</v>
      </c>
      <c r="K453" s="14" t="str">
        <f>IFERROR(VLOOKUP(H453,#REF!,2,FALSE)*C453,"")</f>
        <v/>
      </c>
      <c r="M453" s="3" t="str">
        <f>IFERROR(INDEX('North Europe'!$J:$J,MATCH('NE-Volumes'!$C453,'North Europe'!$B:$B,0)),"")</f>
        <v/>
      </c>
    </row>
    <row r="454" spans="5:13" x14ac:dyDescent="0.45">
      <c r="E454" s="13">
        <f>SUMIFS('NE-Volumes'!$E$2:$E$10000,'NE-Volumes'!$C$2:$C$10000,B454,'NE-Volumes'!$A$2:$A$10000,A454)/1024</f>
        <v>0</v>
      </c>
      <c r="G454" s="10">
        <f t="shared" si="8"/>
        <v>0</v>
      </c>
      <c r="K454" s="14" t="str">
        <f>IFERROR(VLOOKUP(H454,#REF!,2,FALSE)*C454,"")</f>
        <v/>
      </c>
      <c r="M454" s="3" t="str">
        <f>IFERROR(INDEX('North Europe'!$J:$J,MATCH('NE-Volumes'!$C454,'North Europe'!$B:$B,0)),"")</f>
        <v/>
      </c>
    </row>
    <row r="455" spans="5:13" x14ac:dyDescent="0.45">
      <c r="E455" s="13">
        <f>SUMIFS('NE-Volumes'!$E$2:$E$10000,'NE-Volumes'!$C$2:$C$10000,B455,'NE-Volumes'!$A$2:$A$10000,A455)/1024</f>
        <v>0</v>
      </c>
      <c r="G455" s="10">
        <f t="shared" si="8"/>
        <v>0</v>
      </c>
      <c r="K455" s="14" t="str">
        <f>IFERROR(VLOOKUP(H455,#REF!,2,FALSE)*C455,"")</f>
        <v/>
      </c>
      <c r="M455" s="3" t="str">
        <f>IFERROR(INDEX('North Europe'!$J:$J,MATCH('NE-Volumes'!$C455,'North Europe'!$B:$B,0)),"")</f>
        <v/>
      </c>
    </row>
    <row r="456" spans="5:13" x14ac:dyDescent="0.45">
      <c r="E456" s="13">
        <f>SUMIFS('NE-Volumes'!$E$2:$E$10000,'NE-Volumes'!$C$2:$C$10000,B456,'NE-Volumes'!$A$2:$A$10000,A456)/1024</f>
        <v>0</v>
      </c>
      <c r="G456" s="10">
        <f t="shared" si="8"/>
        <v>0</v>
      </c>
      <c r="K456" s="14" t="str">
        <f>IFERROR(VLOOKUP(H456,#REF!,2,FALSE)*C456,"")</f>
        <v/>
      </c>
      <c r="M456" s="3" t="str">
        <f>IFERROR(INDEX('North Europe'!$J:$J,MATCH('NE-Volumes'!$C456,'North Europe'!$B:$B,0)),"")</f>
        <v/>
      </c>
    </row>
    <row r="457" spans="5:13" x14ac:dyDescent="0.45">
      <c r="E457" s="13">
        <f>SUMIFS('NE-Volumes'!$E$2:$E$10000,'NE-Volumes'!$C$2:$C$10000,B457,'NE-Volumes'!$A$2:$A$10000,A457)/1024</f>
        <v>0</v>
      </c>
      <c r="G457" s="10">
        <f t="shared" si="8"/>
        <v>0</v>
      </c>
      <c r="K457" s="14" t="str">
        <f>IFERROR(VLOOKUP(H457,#REF!,2,FALSE)*C457,"")</f>
        <v/>
      </c>
      <c r="M457" s="3" t="str">
        <f>IFERROR(INDEX('North Europe'!$J:$J,MATCH('NE-Volumes'!$C457,'North Europe'!$B:$B,0)),"")</f>
        <v/>
      </c>
    </row>
    <row r="458" spans="5:13" x14ac:dyDescent="0.45">
      <c r="E458" s="13">
        <f>SUMIFS('NE-Volumes'!$E$2:$E$10000,'NE-Volumes'!$C$2:$C$10000,B458,'NE-Volumes'!$A$2:$A$10000,A458)/1024</f>
        <v>0</v>
      </c>
      <c r="G458" s="10">
        <f t="shared" si="8"/>
        <v>0</v>
      </c>
      <c r="K458" s="14" t="str">
        <f>IFERROR(VLOOKUP(H458,#REF!,2,FALSE)*C458,"")</f>
        <v/>
      </c>
      <c r="M458" s="3" t="str">
        <f>IFERROR(INDEX('North Europe'!$J:$J,MATCH('NE-Volumes'!$C458,'North Europe'!$B:$B,0)),"")</f>
        <v/>
      </c>
    </row>
    <row r="459" spans="5:13" x14ac:dyDescent="0.45">
      <c r="E459" s="13">
        <f>SUMIFS('NE-Volumes'!$E$2:$E$10000,'NE-Volumes'!$C$2:$C$10000,B459,'NE-Volumes'!$A$2:$A$10000,A459)/1024</f>
        <v>0</v>
      </c>
      <c r="G459" s="10">
        <f t="shared" si="8"/>
        <v>0</v>
      </c>
      <c r="K459" s="14" t="str">
        <f>IFERROR(VLOOKUP(H459,#REF!,2,FALSE)*C459,"")</f>
        <v/>
      </c>
      <c r="M459" s="3" t="str">
        <f>IFERROR(INDEX('North Europe'!$J:$J,MATCH('NE-Volumes'!$C459,'North Europe'!$B:$B,0)),"")</f>
        <v/>
      </c>
    </row>
    <row r="460" spans="5:13" x14ac:dyDescent="0.45">
      <c r="E460" s="13">
        <f>SUMIFS('NE-Volumes'!$E$2:$E$10000,'NE-Volumes'!$C$2:$C$10000,B460,'NE-Volumes'!$A$2:$A$10000,A460)/1024</f>
        <v>0</v>
      </c>
      <c r="G460" s="10">
        <f t="shared" si="8"/>
        <v>0</v>
      </c>
      <c r="K460" s="14" t="str">
        <f>IFERROR(VLOOKUP(H460,#REF!,2,FALSE)*C460,"")</f>
        <v/>
      </c>
      <c r="M460" s="3" t="str">
        <f>IFERROR(INDEX('North Europe'!$J:$J,MATCH('NE-Volumes'!$C460,'North Europe'!$B:$B,0)),"")</f>
        <v/>
      </c>
    </row>
    <row r="461" spans="5:13" x14ac:dyDescent="0.45">
      <c r="E461" s="13">
        <f>SUMIFS('NE-Volumes'!$E$2:$E$10000,'NE-Volumes'!$C$2:$C$10000,B461,'NE-Volumes'!$A$2:$A$10000,A461)/1024</f>
        <v>0</v>
      </c>
      <c r="G461" s="10">
        <f t="shared" si="8"/>
        <v>0</v>
      </c>
      <c r="K461" s="14" t="str">
        <f>IFERROR(VLOOKUP(H461,#REF!,2,FALSE)*C461,"")</f>
        <v/>
      </c>
      <c r="M461" s="3" t="str">
        <f>IFERROR(INDEX('North Europe'!$J:$J,MATCH('NE-Volumes'!$C461,'North Europe'!$B:$B,0)),"")</f>
        <v/>
      </c>
    </row>
    <row r="462" spans="5:13" x14ac:dyDescent="0.45">
      <c r="E462" s="13">
        <f>SUMIFS('NE-Volumes'!$E$2:$E$10000,'NE-Volumes'!$C$2:$C$10000,B462,'NE-Volumes'!$A$2:$A$10000,A462)/1024</f>
        <v>0</v>
      </c>
      <c r="G462" s="10">
        <f t="shared" si="8"/>
        <v>0</v>
      </c>
      <c r="K462" s="14" t="str">
        <f>IFERROR(VLOOKUP(H462,#REF!,2,FALSE)*C462,"")</f>
        <v/>
      </c>
      <c r="M462" s="3" t="str">
        <f>IFERROR(INDEX('North Europe'!$J:$J,MATCH('NE-Volumes'!$C462,'North Europe'!$B:$B,0)),"")</f>
        <v/>
      </c>
    </row>
    <row r="463" spans="5:13" x14ac:dyDescent="0.45">
      <c r="E463" s="13">
        <f>SUMIFS('NE-Volumes'!$E$2:$E$10000,'NE-Volumes'!$C$2:$C$10000,B463,'NE-Volumes'!$A$2:$A$10000,A463)/1024</f>
        <v>0</v>
      </c>
      <c r="G463" s="10">
        <f t="shared" si="8"/>
        <v>0</v>
      </c>
      <c r="K463" s="14" t="str">
        <f>IFERROR(VLOOKUP(H463,#REF!,2,FALSE)*C463,"")</f>
        <v/>
      </c>
      <c r="M463" s="3" t="str">
        <f>IFERROR(INDEX('North Europe'!$J:$J,MATCH('NE-Volumes'!$C463,'North Europe'!$B:$B,0)),"")</f>
        <v/>
      </c>
    </row>
    <row r="464" spans="5:13" x14ac:dyDescent="0.45">
      <c r="E464" s="13">
        <f>SUMIFS('NE-Volumes'!$E$2:$E$10000,'NE-Volumes'!$C$2:$C$10000,B464,'NE-Volumes'!$A$2:$A$10000,A464)/1024</f>
        <v>0</v>
      </c>
      <c r="G464" s="10">
        <f t="shared" si="8"/>
        <v>0</v>
      </c>
      <c r="K464" s="14" t="str">
        <f>IFERROR(VLOOKUP(H464,#REF!,2,FALSE)*C464,"")</f>
        <v/>
      </c>
      <c r="M464" s="3" t="str">
        <f>IFERROR(INDEX('North Europe'!$J:$J,MATCH('NE-Volumes'!$C464,'North Europe'!$B:$B,0)),"")</f>
        <v/>
      </c>
    </row>
    <row r="465" spans="5:13" x14ac:dyDescent="0.45">
      <c r="E465" s="13">
        <f>SUMIFS('NE-Volumes'!$E$2:$E$10000,'NE-Volumes'!$C$2:$C$10000,B465,'NE-Volumes'!$A$2:$A$10000,A465)/1024</f>
        <v>0</v>
      </c>
      <c r="G465" s="10">
        <f t="shared" si="8"/>
        <v>0</v>
      </c>
      <c r="K465" s="14" t="str">
        <f>IFERROR(VLOOKUP(H465,#REF!,2,FALSE)*C465,"")</f>
        <v/>
      </c>
      <c r="M465" s="3" t="str">
        <f>IFERROR(INDEX('North Europe'!$J:$J,MATCH('NE-Volumes'!$C465,'North Europe'!$B:$B,0)),"")</f>
        <v/>
      </c>
    </row>
    <row r="466" spans="5:13" x14ac:dyDescent="0.45">
      <c r="E466" s="13">
        <f>SUMIFS('NE-Volumes'!$E$2:$E$10000,'NE-Volumes'!$C$2:$C$10000,B466,'NE-Volumes'!$A$2:$A$10000,A466)/1024</f>
        <v>0</v>
      </c>
      <c r="G466" s="10">
        <f t="shared" si="8"/>
        <v>0</v>
      </c>
      <c r="K466" s="14" t="str">
        <f>IFERROR(VLOOKUP(H466,#REF!,2,FALSE)*C466,"")</f>
        <v/>
      </c>
      <c r="M466" s="3" t="str">
        <f>IFERROR(INDEX('North Europe'!$J:$J,MATCH('NE-Volumes'!$C466,'North Europe'!$B:$B,0)),"")</f>
        <v/>
      </c>
    </row>
    <row r="467" spans="5:13" x14ac:dyDescent="0.45">
      <c r="E467" s="13">
        <f>SUMIFS('NE-Volumes'!$E$2:$E$10000,'NE-Volumes'!$C$2:$C$10000,B467,'NE-Volumes'!$A$2:$A$10000,A467)/1024</f>
        <v>0</v>
      </c>
      <c r="G467" s="10">
        <f t="shared" si="8"/>
        <v>0</v>
      </c>
      <c r="K467" s="14" t="str">
        <f>IFERROR(VLOOKUP(H467,#REF!,2,FALSE)*C467,"")</f>
        <v/>
      </c>
      <c r="M467" s="3" t="str">
        <f>IFERROR(INDEX('North Europe'!$J:$J,MATCH('NE-Volumes'!$C467,'North Europe'!$B:$B,0)),"")</f>
        <v/>
      </c>
    </row>
    <row r="468" spans="5:13" x14ac:dyDescent="0.45">
      <c r="E468" s="13">
        <f>SUMIFS('NE-Volumes'!$E$2:$E$10000,'NE-Volumes'!$C$2:$C$10000,B468,'NE-Volumes'!$A$2:$A$10000,A468)/1024</f>
        <v>0</v>
      </c>
      <c r="G468" s="10">
        <f t="shared" si="8"/>
        <v>0</v>
      </c>
      <c r="K468" s="14" t="str">
        <f>IFERROR(VLOOKUP(H468,#REF!,2,FALSE)*C468,"")</f>
        <v/>
      </c>
      <c r="M468" s="3" t="str">
        <f>IFERROR(INDEX('North Europe'!$J:$J,MATCH('NE-Volumes'!$C468,'North Europe'!$B:$B,0)),"")</f>
        <v/>
      </c>
    </row>
    <row r="469" spans="5:13" x14ac:dyDescent="0.45">
      <c r="E469" s="13">
        <f>SUMIFS('NE-Volumes'!$E$2:$E$10000,'NE-Volumes'!$C$2:$C$10000,B469,'NE-Volumes'!$A$2:$A$10000,A469)/1024</f>
        <v>0</v>
      </c>
      <c r="G469" s="10">
        <f t="shared" si="8"/>
        <v>0</v>
      </c>
      <c r="K469" s="14" t="str">
        <f>IFERROR(VLOOKUP(H469,#REF!,2,FALSE)*C469,"")</f>
        <v/>
      </c>
      <c r="M469" s="3" t="str">
        <f>IFERROR(INDEX('North Europe'!$J:$J,MATCH('NE-Volumes'!$C469,'North Europe'!$B:$B,0)),"")</f>
        <v/>
      </c>
    </row>
    <row r="470" spans="5:13" x14ac:dyDescent="0.45">
      <c r="E470" s="13">
        <f>SUMIFS('NE-Volumes'!$E$2:$E$10000,'NE-Volumes'!$C$2:$C$10000,B470,'NE-Volumes'!$A$2:$A$10000,A470)/1024</f>
        <v>0</v>
      </c>
      <c r="G470" s="10">
        <f t="shared" si="8"/>
        <v>0</v>
      </c>
      <c r="K470" s="14" t="str">
        <f>IFERROR(VLOOKUP(H470,#REF!,2,FALSE)*C470,"")</f>
        <v/>
      </c>
      <c r="M470" s="3" t="str">
        <f>IFERROR(INDEX('North Europe'!$J:$J,MATCH('NE-Volumes'!$C470,'North Europe'!$B:$B,0)),"")</f>
        <v/>
      </c>
    </row>
    <row r="471" spans="5:13" x14ac:dyDescent="0.45">
      <c r="E471" s="13">
        <f>SUMIFS('NE-Volumes'!$E$2:$E$10000,'NE-Volumes'!$C$2:$C$10000,B471,'NE-Volumes'!$A$2:$A$10000,A471)/1024</f>
        <v>0</v>
      </c>
      <c r="G471" s="10">
        <f t="shared" si="8"/>
        <v>0</v>
      </c>
      <c r="K471" s="14" t="str">
        <f>IFERROR(VLOOKUP(H471,#REF!,2,FALSE)*C471,"")</f>
        <v/>
      </c>
      <c r="M471" s="3" t="str">
        <f>IFERROR(INDEX('North Europe'!$J:$J,MATCH('NE-Volumes'!$C471,'North Europe'!$B:$B,0)),"")</f>
        <v/>
      </c>
    </row>
    <row r="472" spans="5:13" x14ac:dyDescent="0.45">
      <c r="E472" s="13">
        <f>SUMIFS('NE-Volumes'!$E$2:$E$10000,'NE-Volumes'!$C$2:$C$10000,B472,'NE-Volumes'!$A$2:$A$10000,A472)/1024</f>
        <v>0</v>
      </c>
      <c r="G472" s="10">
        <f t="shared" si="8"/>
        <v>0</v>
      </c>
      <c r="K472" s="14" t="str">
        <f>IFERROR(VLOOKUP(H472,#REF!,2,FALSE)*C472,"")</f>
        <v/>
      </c>
      <c r="M472" s="3" t="str">
        <f>IFERROR(INDEX('North Europe'!$J:$J,MATCH('NE-Volumes'!$C472,'North Europe'!$B:$B,0)),"")</f>
        <v/>
      </c>
    </row>
    <row r="473" spans="5:13" x14ac:dyDescent="0.45">
      <c r="E473" s="13">
        <f>SUMIFS('NE-Volumes'!$E$2:$E$10000,'NE-Volumes'!$C$2:$C$10000,B473,'NE-Volumes'!$A$2:$A$10000,A473)/1024</f>
        <v>0</v>
      </c>
      <c r="G473" s="10">
        <f t="shared" si="8"/>
        <v>0</v>
      </c>
      <c r="K473" s="14" t="str">
        <f>IFERROR(VLOOKUP(H473,#REF!,2,FALSE)*C473,"")</f>
        <v/>
      </c>
      <c r="M473" s="3" t="str">
        <f>IFERROR(INDEX('North Europe'!$J:$J,MATCH('NE-Volumes'!$C473,'North Europe'!$B:$B,0)),"")</f>
        <v/>
      </c>
    </row>
    <row r="474" spans="5:13" x14ac:dyDescent="0.45">
      <c r="E474" s="13">
        <f>SUMIFS('NE-Volumes'!$E$2:$E$10000,'NE-Volumes'!$C$2:$C$10000,B474,'NE-Volumes'!$A$2:$A$10000,A474)/1024</f>
        <v>0</v>
      </c>
      <c r="G474" s="10">
        <f t="shared" si="8"/>
        <v>0</v>
      </c>
      <c r="K474" s="14" t="str">
        <f>IFERROR(VLOOKUP(H474,#REF!,2,FALSE)*C474,"")</f>
        <v/>
      </c>
      <c r="M474" s="3" t="str">
        <f>IFERROR(INDEX('North Europe'!$J:$J,MATCH('NE-Volumes'!$C474,'North Europe'!$B:$B,0)),"")</f>
        <v/>
      </c>
    </row>
    <row r="475" spans="5:13" x14ac:dyDescent="0.45">
      <c r="E475" s="13">
        <f>SUMIFS('NE-Volumes'!$E$2:$E$10000,'NE-Volumes'!$C$2:$C$10000,B475,'NE-Volumes'!$A$2:$A$10000,A475)/1024</f>
        <v>0</v>
      </c>
      <c r="G475" s="10">
        <f t="shared" si="8"/>
        <v>0</v>
      </c>
      <c r="K475" s="14" t="str">
        <f>IFERROR(VLOOKUP(H475,#REF!,2,FALSE)*C475,"")</f>
        <v/>
      </c>
      <c r="M475" s="3" t="str">
        <f>IFERROR(INDEX('North Europe'!$J:$J,MATCH('NE-Volumes'!$C475,'North Europe'!$B:$B,0)),"")</f>
        <v/>
      </c>
    </row>
    <row r="476" spans="5:13" x14ac:dyDescent="0.45">
      <c r="E476" s="13">
        <f>SUMIFS('NE-Volumes'!$E$2:$E$10000,'NE-Volumes'!$C$2:$C$10000,B476,'NE-Volumes'!$A$2:$A$10000,A476)/1024</f>
        <v>0</v>
      </c>
      <c r="G476" s="10">
        <f t="shared" si="8"/>
        <v>0</v>
      </c>
      <c r="K476" s="14" t="str">
        <f>IFERROR(VLOOKUP(H476,#REF!,2,FALSE)*C476,"")</f>
        <v/>
      </c>
      <c r="M476" s="3" t="str">
        <f>IFERROR(INDEX('North Europe'!$J:$J,MATCH('NE-Volumes'!$C476,'North Europe'!$B:$B,0)),"")</f>
        <v/>
      </c>
    </row>
    <row r="477" spans="5:13" x14ac:dyDescent="0.45">
      <c r="E477" s="13">
        <f>SUMIFS('NE-Volumes'!$E$2:$E$10000,'NE-Volumes'!$C$2:$C$10000,B477,'NE-Volumes'!$A$2:$A$10000,A477)/1024</f>
        <v>0</v>
      </c>
      <c r="G477" s="10">
        <f t="shared" si="8"/>
        <v>0</v>
      </c>
      <c r="K477" s="14" t="str">
        <f>IFERROR(VLOOKUP(H477,#REF!,2,FALSE)*C477,"")</f>
        <v/>
      </c>
      <c r="M477" s="3" t="str">
        <f>IFERROR(INDEX('North Europe'!$J:$J,MATCH('NE-Volumes'!$C477,'North Europe'!$B:$B,0)),"")</f>
        <v/>
      </c>
    </row>
    <row r="478" spans="5:13" x14ac:dyDescent="0.45">
      <c r="E478" s="13">
        <f>SUMIFS('NE-Volumes'!$E$2:$E$10000,'NE-Volumes'!$C$2:$C$10000,B478,'NE-Volumes'!$A$2:$A$10000,A478)/1024</f>
        <v>0</v>
      </c>
      <c r="G478" s="10">
        <f t="shared" si="8"/>
        <v>0</v>
      </c>
      <c r="K478" s="14" t="str">
        <f>IFERROR(VLOOKUP(H478,#REF!,2,FALSE)*C478,"")</f>
        <v/>
      </c>
      <c r="M478" s="3" t="str">
        <f>IFERROR(INDEX('North Europe'!$J:$J,MATCH('NE-Volumes'!$C478,'North Europe'!$B:$B,0)),"")</f>
        <v/>
      </c>
    </row>
    <row r="479" spans="5:13" x14ac:dyDescent="0.45">
      <c r="E479" s="13">
        <f>SUMIFS('NE-Volumes'!$E$2:$E$10000,'NE-Volumes'!$C$2:$C$10000,B479,'NE-Volumes'!$A$2:$A$10000,A479)/1024</f>
        <v>0</v>
      </c>
      <c r="G479" s="10">
        <f t="shared" si="8"/>
        <v>0</v>
      </c>
      <c r="K479" s="14" t="str">
        <f>IFERROR(VLOOKUP(H479,#REF!,2,FALSE)*C479,"")</f>
        <v/>
      </c>
      <c r="M479" s="3" t="str">
        <f>IFERROR(INDEX('North Europe'!$J:$J,MATCH('NE-Volumes'!$C479,'North Europe'!$B:$B,0)),"")</f>
        <v/>
      </c>
    </row>
    <row r="480" spans="5:13" x14ac:dyDescent="0.45">
      <c r="E480" s="13">
        <f>SUMIFS('NE-Volumes'!$E$2:$E$10000,'NE-Volumes'!$C$2:$C$10000,B480,'NE-Volumes'!$A$2:$A$10000,A480)/1024</f>
        <v>0</v>
      </c>
      <c r="G480" s="10">
        <f t="shared" si="8"/>
        <v>0</v>
      </c>
      <c r="K480" s="14" t="str">
        <f>IFERROR(VLOOKUP(H480,#REF!,2,FALSE)*C480,"")</f>
        <v/>
      </c>
      <c r="M480" s="3" t="str">
        <f>IFERROR(INDEX('North Europe'!$J:$J,MATCH('NE-Volumes'!$C480,'North Europe'!$B:$B,0)),"")</f>
        <v/>
      </c>
    </row>
    <row r="481" spans="5:13" x14ac:dyDescent="0.45">
      <c r="E481" s="13">
        <f>SUMIFS('NE-Volumes'!$E$2:$E$10000,'NE-Volumes'!$C$2:$C$10000,B481,'NE-Volumes'!$A$2:$A$10000,A481)/1024</f>
        <v>0</v>
      </c>
      <c r="G481" s="10">
        <f t="shared" si="8"/>
        <v>0</v>
      </c>
      <c r="K481" s="14" t="str">
        <f>IFERROR(VLOOKUP(H481,#REF!,2,FALSE)*C481,"")</f>
        <v/>
      </c>
      <c r="M481" s="3" t="str">
        <f>IFERROR(INDEX('North Europe'!$J:$J,MATCH('NE-Volumes'!$C481,'North Europe'!$B:$B,0)),"")</f>
        <v/>
      </c>
    </row>
    <row r="482" spans="5:13" x14ac:dyDescent="0.45">
      <c r="E482" s="13">
        <f>SUMIFS('NE-Volumes'!$E$2:$E$10000,'NE-Volumes'!$C$2:$C$10000,B482,'NE-Volumes'!$A$2:$A$10000,A482)/1024</f>
        <v>0</v>
      </c>
      <c r="G482" s="10">
        <f t="shared" si="8"/>
        <v>0</v>
      </c>
      <c r="K482" s="14" t="str">
        <f>IFERROR(VLOOKUP(H482,#REF!,2,FALSE)*C482,"")</f>
        <v/>
      </c>
      <c r="M482" s="3" t="str">
        <f>IFERROR(INDEX('North Europe'!$J:$J,MATCH('NE-Volumes'!$C482,'North Europe'!$B:$B,0)),"")</f>
        <v/>
      </c>
    </row>
    <row r="483" spans="5:13" x14ac:dyDescent="0.45">
      <c r="E483" s="13">
        <f>SUMIFS('NE-Volumes'!$E$2:$E$10000,'NE-Volumes'!$C$2:$C$10000,B483,'NE-Volumes'!$A$2:$A$10000,A483)/1024</f>
        <v>0</v>
      </c>
      <c r="G483" s="10">
        <f t="shared" si="8"/>
        <v>0</v>
      </c>
      <c r="K483" s="14" t="str">
        <f>IFERROR(VLOOKUP(H483,#REF!,2,FALSE)*C483,"")</f>
        <v/>
      </c>
      <c r="M483" s="3" t="str">
        <f>IFERROR(INDEX('North Europe'!$J:$J,MATCH('NE-Volumes'!$C483,'North Europe'!$B:$B,0)),"")</f>
        <v/>
      </c>
    </row>
    <row r="484" spans="5:13" x14ac:dyDescent="0.45">
      <c r="E484" s="13">
        <f>SUMIFS('NE-Volumes'!$E$2:$E$10000,'NE-Volumes'!$C$2:$C$10000,B484,'NE-Volumes'!$A$2:$A$10000,A484)/1024</f>
        <v>0</v>
      </c>
      <c r="G484" s="10">
        <f t="shared" si="8"/>
        <v>0</v>
      </c>
      <c r="K484" s="14" t="str">
        <f>IFERROR(VLOOKUP(H484,#REF!,2,FALSE)*C484,"")</f>
        <v/>
      </c>
      <c r="M484" s="3" t="str">
        <f>IFERROR(INDEX('North Europe'!$J:$J,MATCH('NE-Volumes'!$C484,'North Europe'!$B:$B,0)),"")</f>
        <v/>
      </c>
    </row>
    <row r="485" spans="5:13" x14ac:dyDescent="0.45">
      <c r="E485" s="13">
        <f>SUMIFS('NE-Volumes'!$E$2:$E$10000,'NE-Volumes'!$C$2:$C$10000,B485,'NE-Volumes'!$A$2:$A$10000,A485)/1024</f>
        <v>0</v>
      </c>
      <c r="G485" s="10">
        <f t="shared" si="8"/>
        <v>0</v>
      </c>
      <c r="K485" s="14" t="str">
        <f>IFERROR(VLOOKUP(H485,#REF!,2,FALSE)*C485,"")</f>
        <v/>
      </c>
      <c r="M485" s="3" t="str">
        <f>IFERROR(INDEX('North Europe'!$J:$J,MATCH('NE-Volumes'!$C485,'North Europe'!$B:$B,0)),"")</f>
        <v/>
      </c>
    </row>
    <row r="486" spans="5:13" x14ac:dyDescent="0.45">
      <c r="E486" s="13">
        <f>SUMIFS('NE-Volumes'!$E$2:$E$10000,'NE-Volumes'!$C$2:$C$10000,B486,'NE-Volumes'!$A$2:$A$10000,A486)/1024</f>
        <v>0</v>
      </c>
      <c r="G486" s="10">
        <f t="shared" si="8"/>
        <v>0</v>
      </c>
      <c r="K486" s="14" t="str">
        <f>IFERROR(VLOOKUP(H486,#REF!,2,FALSE)*C486,"")</f>
        <v/>
      </c>
      <c r="M486" s="3" t="str">
        <f>IFERROR(INDEX('North Europe'!$J:$J,MATCH('NE-Volumes'!$C486,'North Europe'!$B:$B,0)),"")</f>
        <v/>
      </c>
    </row>
    <row r="487" spans="5:13" x14ac:dyDescent="0.45">
      <c r="E487" s="13">
        <f>SUMIFS('NE-Volumes'!$E$2:$E$10000,'NE-Volumes'!$C$2:$C$10000,B487,'NE-Volumes'!$A$2:$A$10000,A487)/1024</f>
        <v>0</v>
      </c>
      <c r="G487" s="10">
        <f t="shared" si="8"/>
        <v>0</v>
      </c>
      <c r="K487" s="14" t="str">
        <f>IFERROR(VLOOKUP(H487,#REF!,2,FALSE)*C487,"")</f>
        <v/>
      </c>
      <c r="M487" s="3" t="str">
        <f>IFERROR(INDEX('North Europe'!$J:$J,MATCH('NE-Volumes'!$C487,'North Europe'!$B:$B,0)),"")</f>
        <v/>
      </c>
    </row>
    <row r="488" spans="5:13" x14ac:dyDescent="0.45">
      <c r="E488" s="13">
        <f>SUMIFS('NE-Volumes'!$E$2:$E$10000,'NE-Volumes'!$C$2:$C$10000,B488,'NE-Volumes'!$A$2:$A$10000,A488)/1024</f>
        <v>0</v>
      </c>
      <c r="G488" s="10">
        <f t="shared" si="8"/>
        <v>0</v>
      </c>
      <c r="K488" s="14" t="str">
        <f>IFERROR(VLOOKUP(H488,#REF!,2,FALSE)*C488,"")</f>
        <v/>
      </c>
      <c r="M488" s="3" t="str">
        <f>IFERROR(INDEX('North Europe'!$J:$J,MATCH('NE-Volumes'!$C488,'North Europe'!$B:$B,0)),"")</f>
        <v/>
      </c>
    </row>
    <row r="489" spans="5:13" x14ac:dyDescent="0.45">
      <c r="E489" s="13">
        <f>SUMIFS('NE-Volumes'!$E$2:$E$10000,'NE-Volumes'!$C$2:$C$10000,B489,'NE-Volumes'!$A$2:$A$10000,A489)/1024</f>
        <v>0</v>
      </c>
      <c r="G489" s="10">
        <f t="shared" si="8"/>
        <v>0</v>
      </c>
      <c r="K489" s="14" t="str">
        <f>IFERROR(VLOOKUP(H489,#REF!,2,FALSE)*C489,"")</f>
        <v/>
      </c>
      <c r="M489" s="3" t="str">
        <f>IFERROR(INDEX('North Europe'!$J:$J,MATCH('NE-Volumes'!$C489,'North Europe'!$B:$B,0)),"")</f>
        <v/>
      </c>
    </row>
    <row r="490" spans="5:13" x14ac:dyDescent="0.45">
      <c r="E490" s="13">
        <f>SUMIFS('NE-Volumes'!$E$2:$E$10000,'NE-Volumes'!$C$2:$C$10000,B490,'NE-Volumes'!$A$2:$A$10000,A490)/1024</f>
        <v>0</v>
      </c>
      <c r="G490" s="10">
        <f t="shared" si="8"/>
        <v>0</v>
      </c>
      <c r="K490" s="14" t="str">
        <f>IFERROR(VLOOKUP(H490,#REF!,2,FALSE)*C490,"")</f>
        <v/>
      </c>
      <c r="M490" s="3" t="str">
        <f>IFERROR(INDEX('North Europe'!$J:$J,MATCH('NE-Volumes'!$C490,'North Europe'!$B:$B,0)),"")</f>
        <v/>
      </c>
    </row>
    <row r="491" spans="5:13" x14ac:dyDescent="0.45">
      <c r="E491" s="13">
        <f>SUMIFS('NE-Volumes'!$E$2:$E$10000,'NE-Volumes'!$C$2:$C$10000,B491,'NE-Volumes'!$A$2:$A$10000,A491)/1024</f>
        <v>0</v>
      </c>
      <c r="G491" s="10">
        <f t="shared" si="8"/>
        <v>0</v>
      </c>
      <c r="K491" s="14" t="str">
        <f>IFERROR(VLOOKUP(H491,#REF!,2,FALSE)*C491,"")</f>
        <v/>
      </c>
      <c r="M491" s="3" t="str">
        <f>IFERROR(INDEX('North Europe'!$J:$J,MATCH('NE-Volumes'!$C491,'North Europe'!$B:$B,0)),"")</f>
        <v/>
      </c>
    </row>
    <row r="492" spans="5:13" x14ac:dyDescent="0.45">
      <c r="E492" s="13">
        <f>SUMIFS('NE-Volumes'!$E$2:$E$10000,'NE-Volumes'!$C$2:$C$10000,B492,'NE-Volumes'!$A$2:$A$10000,A492)/1024</f>
        <v>0</v>
      </c>
      <c r="G492" s="10">
        <f t="shared" si="8"/>
        <v>0</v>
      </c>
      <c r="K492" s="14" t="str">
        <f>IFERROR(VLOOKUP(H492,#REF!,2,FALSE)*C492,"")</f>
        <v/>
      </c>
      <c r="M492" s="3" t="str">
        <f>IFERROR(INDEX('North Europe'!$J:$J,MATCH('NE-Volumes'!$C492,'North Europe'!$B:$B,0)),"")</f>
        <v/>
      </c>
    </row>
    <row r="493" spans="5:13" x14ac:dyDescent="0.45">
      <c r="E493" s="13">
        <f>SUMIFS('NE-Volumes'!$E$2:$E$10000,'NE-Volumes'!$C$2:$C$10000,B493,'NE-Volumes'!$A$2:$A$10000,A493)/1024</f>
        <v>0</v>
      </c>
      <c r="G493" s="10">
        <f t="shared" si="8"/>
        <v>0</v>
      </c>
      <c r="K493" s="14" t="str">
        <f>IFERROR(VLOOKUP(H493,#REF!,2,FALSE)*C493,"")</f>
        <v/>
      </c>
      <c r="M493" s="3" t="str">
        <f>IFERROR(INDEX('North Europe'!$J:$J,MATCH('NE-Volumes'!$C493,'North Europe'!$B:$B,0)),"")</f>
        <v/>
      </c>
    </row>
    <row r="494" spans="5:13" x14ac:dyDescent="0.45">
      <c r="E494" s="13">
        <f>SUMIFS('NE-Volumes'!$E$2:$E$10000,'NE-Volumes'!$C$2:$C$10000,B494,'NE-Volumes'!$A$2:$A$10000,A494)/1024</f>
        <v>0</v>
      </c>
      <c r="G494" s="10">
        <f t="shared" si="8"/>
        <v>0</v>
      </c>
      <c r="K494" s="14" t="str">
        <f>IFERROR(VLOOKUP(H494,#REF!,2,FALSE)*C494,"")</f>
        <v/>
      </c>
      <c r="M494" s="3" t="str">
        <f>IFERROR(INDEX('North Europe'!$J:$J,MATCH('NE-Volumes'!$C494,'North Europe'!$B:$B,0)),"")</f>
        <v/>
      </c>
    </row>
    <row r="495" spans="5:13" x14ac:dyDescent="0.45">
      <c r="E495" s="13">
        <f>SUMIFS('NE-Volumes'!$E$2:$E$10000,'NE-Volumes'!$C$2:$C$10000,B495,'NE-Volumes'!$A$2:$A$10000,A495)/1024</f>
        <v>0</v>
      </c>
      <c r="G495" s="10">
        <f t="shared" si="8"/>
        <v>0</v>
      </c>
      <c r="K495" s="14" t="str">
        <f>IFERROR(VLOOKUP(H495,#REF!,2,FALSE)*C495,"")</f>
        <v/>
      </c>
      <c r="M495" s="3" t="str">
        <f>IFERROR(INDEX('North Europe'!$J:$J,MATCH('NE-Volumes'!$C495,'North Europe'!$B:$B,0)),"")</f>
        <v/>
      </c>
    </row>
    <row r="496" spans="5:13" x14ac:dyDescent="0.45">
      <c r="E496" s="13">
        <f>SUMIFS('NE-Volumes'!$E$2:$E$10000,'NE-Volumes'!$C$2:$C$10000,B496,'NE-Volumes'!$A$2:$A$10000,A496)/1024</f>
        <v>0</v>
      </c>
      <c r="G496" s="10">
        <f t="shared" si="8"/>
        <v>0</v>
      </c>
      <c r="K496" s="14" t="str">
        <f>IFERROR(VLOOKUP(H496,#REF!,2,FALSE)*C496,"")</f>
        <v/>
      </c>
      <c r="M496" s="3" t="str">
        <f>IFERROR(INDEX('North Europe'!$J:$J,MATCH('NE-Volumes'!$C496,'North Europe'!$B:$B,0)),"")</f>
        <v/>
      </c>
    </row>
    <row r="497" spans="5:13" x14ac:dyDescent="0.45">
      <c r="E497" s="13">
        <f>SUMIFS('NE-Volumes'!$E$2:$E$10000,'NE-Volumes'!$C$2:$C$10000,B497,'NE-Volumes'!$A$2:$A$10000,A497)/1024</f>
        <v>0</v>
      </c>
      <c r="G497" s="10">
        <f t="shared" si="8"/>
        <v>0</v>
      </c>
      <c r="K497" s="14" t="str">
        <f>IFERROR(VLOOKUP(H497,#REF!,2,FALSE)*C497,"")</f>
        <v/>
      </c>
      <c r="M497" s="3" t="str">
        <f>IFERROR(INDEX('North Europe'!$J:$J,MATCH('NE-Volumes'!$C497,'North Europe'!$B:$B,0)),"")</f>
        <v/>
      </c>
    </row>
    <row r="498" spans="5:13" x14ac:dyDescent="0.45">
      <c r="E498" s="13">
        <f>SUMIFS('NE-Volumes'!$E$2:$E$10000,'NE-Volumes'!$C$2:$C$10000,B498,'NE-Volumes'!$A$2:$A$10000,A498)/1024</f>
        <v>0</v>
      </c>
      <c r="G498" s="10">
        <f t="shared" si="8"/>
        <v>0</v>
      </c>
      <c r="K498" s="14" t="str">
        <f>IFERROR(VLOOKUP(H498,#REF!,2,FALSE)*C498,"")</f>
        <v/>
      </c>
      <c r="M498" s="3" t="str">
        <f>IFERROR(INDEX('North Europe'!$J:$J,MATCH('NE-Volumes'!$C498,'North Europe'!$B:$B,0)),"")</f>
        <v/>
      </c>
    </row>
    <row r="499" spans="5:13" x14ac:dyDescent="0.45">
      <c r="E499" s="13">
        <f>SUMIFS('NE-Volumes'!$E$2:$E$10000,'NE-Volumes'!$C$2:$C$10000,B499,'NE-Volumes'!$A$2:$A$10000,A499)/1024</f>
        <v>0</v>
      </c>
      <c r="G499" s="10">
        <f t="shared" si="8"/>
        <v>0</v>
      </c>
      <c r="K499" s="14" t="str">
        <f>IFERROR(VLOOKUP(H499,#REF!,2,FALSE)*C499,"")</f>
        <v/>
      </c>
      <c r="M499" s="3" t="str">
        <f>IFERROR(INDEX('North Europe'!$J:$J,MATCH('NE-Volumes'!$C499,'North Europe'!$B:$B,0)),"")</f>
        <v/>
      </c>
    </row>
    <row r="500" spans="5:13" x14ac:dyDescent="0.45">
      <c r="E500" s="13">
        <f>SUMIFS('NE-Volumes'!$E$2:$E$10000,'NE-Volumes'!$C$2:$C$10000,B500,'NE-Volumes'!$A$2:$A$10000,A500)/1024</f>
        <v>0</v>
      </c>
      <c r="G500" s="10">
        <f t="shared" si="8"/>
        <v>0</v>
      </c>
      <c r="K500" s="14" t="str">
        <f>IFERROR(VLOOKUP(H500,#REF!,2,FALSE)*C500,"")</f>
        <v/>
      </c>
      <c r="M500" s="3" t="str">
        <f>IFERROR(INDEX('North Europe'!$J:$J,MATCH('NE-Volumes'!$C500,'North Europe'!$B:$B,0)),"")</f>
        <v/>
      </c>
    </row>
    <row r="501" spans="5:13" x14ac:dyDescent="0.45">
      <c r="M501" s="3" t="str">
        <f>IFERROR(INDEX('North Europe'!$J:$J,MATCH('NE-Volumes'!$C501,'North Europe'!$B:$B,0)),"")</f>
        <v/>
      </c>
    </row>
    <row r="502" spans="5:13" x14ac:dyDescent="0.45">
      <c r="M502" s="3" t="str">
        <f>IFERROR(INDEX('North Europe'!$J:$J,MATCH('NE-Volumes'!$C502,'North Europe'!$B:$B,0)),"")</f>
        <v/>
      </c>
    </row>
    <row r="503" spans="5:13" x14ac:dyDescent="0.45">
      <c r="M503" s="3" t="str">
        <f>IFERROR(INDEX('North Europe'!$J:$J,MATCH('NE-Volumes'!$C503,'North Europe'!$B:$B,0)),"")</f>
        <v/>
      </c>
    </row>
    <row r="504" spans="5:13" x14ac:dyDescent="0.45">
      <c r="M504" s="3" t="str">
        <f>IFERROR(INDEX('North Europe'!$J:$J,MATCH('NE-Volumes'!$C504,'North Europe'!$B:$B,0)),"")</f>
        <v/>
      </c>
    </row>
    <row r="505" spans="5:13" x14ac:dyDescent="0.45">
      <c r="M505" s="3" t="str">
        <f>IFERROR(INDEX('North Europe'!$J:$J,MATCH('NE-Volumes'!$C505,'North Europe'!$B:$B,0)),"")</f>
        <v/>
      </c>
    </row>
    <row r="506" spans="5:13" x14ac:dyDescent="0.45">
      <c r="M506" s="3" t="str">
        <f>IFERROR(INDEX('North Europe'!$J:$J,MATCH('NE-Volumes'!$C506,'North Europe'!$B:$B,0)),"")</f>
        <v/>
      </c>
    </row>
    <row r="507" spans="5:13" x14ac:dyDescent="0.45">
      <c r="M507" s="3" t="str">
        <f>IFERROR(INDEX('North Europe'!$J:$J,MATCH('NE-Volumes'!$C507,'North Europe'!$B:$B,0)),"")</f>
        <v/>
      </c>
    </row>
    <row r="508" spans="5:13" x14ac:dyDescent="0.45">
      <c r="M508" s="3" t="str">
        <f>IFERROR(INDEX('North Europe'!$J:$J,MATCH('NE-Volumes'!$C508,'North Europe'!$B:$B,0)),"")</f>
        <v/>
      </c>
    </row>
    <row r="509" spans="5:13" x14ac:dyDescent="0.45">
      <c r="M509" s="3" t="str">
        <f>IFERROR(INDEX('North Europe'!$J:$J,MATCH('NE-Volumes'!$C509,'North Europe'!$B:$B,0)),"")</f>
        <v/>
      </c>
    </row>
    <row r="510" spans="5:13" x14ac:dyDescent="0.45">
      <c r="M510" s="3" t="str">
        <f>IFERROR(INDEX('North Europe'!$J:$J,MATCH('NE-Volumes'!$C510,'North Europe'!$B:$B,0)),"")</f>
        <v/>
      </c>
    </row>
    <row r="511" spans="5:13" x14ac:dyDescent="0.45">
      <c r="M511" s="3" t="str">
        <f>IFERROR(INDEX('North Europe'!$J:$J,MATCH('NE-Volumes'!$C511,'North Europe'!$B:$B,0)),"")</f>
        <v/>
      </c>
    </row>
    <row r="512" spans="5:13" x14ac:dyDescent="0.45">
      <c r="M512" s="3" t="str">
        <f>IFERROR(INDEX('North Europe'!$J:$J,MATCH('NE-Volumes'!$C512,'North Europe'!$B:$B,0)),"")</f>
        <v/>
      </c>
    </row>
    <row r="513" spans="13:13" x14ac:dyDescent="0.45">
      <c r="M513" s="3" t="str">
        <f>IFERROR(INDEX('North Europe'!$J:$J,MATCH('NE-Volumes'!$C513,'North Europe'!$B:$B,0)),"")</f>
        <v/>
      </c>
    </row>
    <row r="514" spans="13:13" x14ac:dyDescent="0.45">
      <c r="M514" s="3" t="str">
        <f>IFERROR(INDEX('North Europe'!$J:$J,MATCH('NE-Volumes'!$C514,'North Europe'!$B:$B,0)),"")</f>
        <v/>
      </c>
    </row>
    <row r="515" spans="13:13" x14ac:dyDescent="0.45">
      <c r="M515" s="3" t="str">
        <f>IFERROR(INDEX('North Europe'!$J:$J,MATCH('NE-Volumes'!$C515,'North Europe'!$B:$B,0)),"")</f>
        <v/>
      </c>
    </row>
    <row r="516" spans="13:13" x14ac:dyDescent="0.45">
      <c r="M516" s="3" t="str">
        <f>IFERROR(INDEX('North Europe'!$J:$J,MATCH('NE-Volumes'!$C516,'North Europe'!$B:$B,0)),"")</f>
        <v/>
      </c>
    </row>
    <row r="517" spans="13:13" x14ac:dyDescent="0.45">
      <c r="M517" s="3" t="str">
        <f>IFERROR(INDEX('North Europe'!$J:$J,MATCH('NE-Volumes'!$C517,'North Europe'!$B:$B,0)),"")</f>
        <v/>
      </c>
    </row>
    <row r="518" spans="13:13" x14ac:dyDescent="0.45">
      <c r="M518" s="3" t="str">
        <f>IFERROR(INDEX('North Europe'!$J:$J,MATCH('NE-Volumes'!$C518,'North Europe'!$B:$B,0)),"")</f>
        <v/>
      </c>
    </row>
    <row r="519" spans="13:13" x14ac:dyDescent="0.45">
      <c r="M519" s="3" t="str">
        <f>IFERROR(INDEX('North Europe'!$J:$J,MATCH('NE-Volumes'!$C519,'North Europe'!$B:$B,0)),"")</f>
        <v/>
      </c>
    </row>
    <row r="520" spans="13:13" x14ac:dyDescent="0.45">
      <c r="M520" s="3" t="str">
        <f>IFERROR(INDEX('North Europe'!$J:$J,MATCH('NE-Volumes'!$C520,'North Europe'!$B:$B,0)),"")</f>
        <v/>
      </c>
    </row>
    <row r="521" spans="13:13" x14ac:dyDescent="0.45">
      <c r="M521" s="3" t="str">
        <f>IFERROR(INDEX('North Europe'!$J:$J,MATCH('NE-Volumes'!$C521,'North Europe'!$B:$B,0)),"")</f>
        <v/>
      </c>
    </row>
    <row r="522" spans="13:13" x14ac:dyDescent="0.45">
      <c r="M522" s="3" t="str">
        <f>IFERROR(INDEX('North Europe'!$J:$J,MATCH('NE-Volumes'!$C522,'North Europe'!$B:$B,0)),"")</f>
        <v/>
      </c>
    </row>
    <row r="523" spans="13:13" x14ac:dyDescent="0.45">
      <c r="M523" s="3" t="str">
        <f>IFERROR(INDEX('North Europe'!$J:$J,MATCH('NE-Volumes'!$C523,'North Europe'!$B:$B,0)),"")</f>
        <v/>
      </c>
    </row>
    <row r="524" spans="13:13" x14ac:dyDescent="0.45">
      <c r="M524" s="3" t="str">
        <f>IFERROR(INDEX('North Europe'!$J:$J,MATCH('NE-Volumes'!$C524,'North Europe'!$B:$B,0)),"")</f>
        <v/>
      </c>
    </row>
    <row r="525" spans="13:13" x14ac:dyDescent="0.45">
      <c r="M525" s="3" t="str">
        <f>IFERROR(INDEX('North Europe'!$J:$J,MATCH('NE-Volumes'!$C525,'North Europe'!$B:$B,0)),"")</f>
        <v/>
      </c>
    </row>
    <row r="526" spans="13:13" x14ac:dyDescent="0.45">
      <c r="M526" s="3" t="str">
        <f>IFERROR(INDEX('North Europe'!$J:$J,MATCH('NE-Volumes'!$C526,'North Europe'!$B:$B,0)),"")</f>
        <v/>
      </c>
    </row>
    <row r="527" spans="13:13" x14ac:dyDescent="0.45">
      <c r="M527" s="3" t="str">
        <f>IFERROR(INDEX('North Europe'!$J:$J,MATCH('NE-Volumes'!$C527,'North Europe'!$B:$B,0)),"")</f>
        <v/>
      </c>
    </row>
    <row r="528" spans="13:13" x14ac:dyDescent="0.45">
      <c r="M528" s="3" t="str">
        <f>IFERROR(INDEX('North Europe'!$J:$J,MATCH('NE-Volumes'!$C528,'North Europe'!$B:$B,0)),"")</f>
        <v/>
      </c>
    </row>
    <row r="529" spans="13:13" x14ac:dyDescent="0.45">
      <c r="M529" s="3" t="str">
        <f>IFERROR(INDEX('North Europe'!$J:$J,MATCH('NE-Volumes'!$C529,'North Europe'!$B:$B,0)),"")</f>
        <v/>
      </c>
    </row>
    <row r="530" spans="13:13" x14ac:dyDescent="0.45">
      <c r="M530" s="3" t="str">
        <f>IFERROR(INDEX('North Europe'!$J:$J,MATCH('NE-Volumes'!$C530,'North Europe'!$B:$B,0)),"")</f>
        <v/>
      </c>
    </row>
    <row r="531" spans="13:13" x14ac:dyDescent="0.45">
      <c r="M531" s="3" t="str">
        <f>IFERROR(INDEX('North Europe'!$J:$J,MATCH('NE-Volumes'!$C531,'North Europe'!$B:$B,0)),"")</f>
        <v/>
      </c>
    </row>
    <row r="532" spans="13:13" x14ac:dyDescent="0.45">
      <c r="M532" s="3" t="str">
        <f>IFERROR(INDEX('North Europe'!$J:$J,MATCH('NE-Volumes'!$C532,'North Europe'!$B:$B,0)),"")</f>
        <v/>
      </c>
    </row>
    <row r="533" spans="13:13" x14ac:dyDescent="0.45">
      <c r="M533" s="3" t="str">
        <f>IFERROR(INDEX('North Europe'!$J:$J,MATCH('NE-Volumes'!$C533,'North Europe'!$B:$B,0)),"")</f>
        <v/>
      </c>
    </row>
    <row r="534" spans="13:13" x14ac:dyDescent="0.45">
      <c r="M534" s="3" t="str">
        <f>IFERROR(INDEX('North Europe'!$J:$J,MATCH('NE-Volumes'!$C534,'North Europe'!$B:$B,0)),"")</f>
        <v/>
      </c>
    </row>
    <row r="535" spans="13:13" x14ac:dyDescent="0.45">
      <c r="M535" s="3" t="str">
        <f>IFERROR(INDEX('North Europe'!$J:$J,MATCH('NE-Volumes'!$C535,'North Europe'!$B:$B,0)),"")</f>
        <v/>
      </c>
    </row>
    <row r="536" spans="13:13" x14ac:dyDescent="0.45">
      <c r="M536" s="3" t="str">
        <f>IFERROR(INDEX('North Europe'!$J:$J,MATCH('NE-Volumes'!$C536,'North Europe'!$B:$B,0)),"")</f>
        <v/>
      </c>
    </row>
    <row r="537" spans="13:13" x14ac:dyDescent="0.45">
      <c r="M537" s="3" t="str">
        <f>IFERROR(INDEX('North Europe'!$J:$J,MATCH('NE-Volumes'!$C537,'North Europe'!$B:$B,0)),"")</f>
        <v/>
      </c>
    </row>
    <row r="538" spans="13:13" x14ac:dyDescent="0.45">
      <c r="M538" s="3" t="str">
        <f>IFERROR(INDEX('North Europe'!$J:$J,MATCH('NE-Volumes'!$C538,'North Europe'!$B:$B,0)),"")</f>
        <v/>
      </c>
    </row>
    <row r="539" spans="13:13" x14ac:dyDescent="0.45">
      <c r="M539" s="3" t="str">
        <f>IFERROR(INDEX('North Europe'!$J:$J,MATCH('NE-Volumes'!$C539,'North Europe'!$B:$B,0)),"")</f>
        <v/>
      </c>
    </row>
    <row r="540" spans="13:13" x14ac:dyDescent="0.45">
      <c r="M540" s="3" t="str">
        <f>IFERROR(INDEX('North Europe'!$J:$J,MATCH('NE-Volumes'!$C540,'North Europe'!$B:$B,0)),"")</f>
        <v/>
      </c>
    </row>
    <row r="541" spans="13:13" x14ac:dyDescent="0.45">
      <c r="M541" s="3" t="str">
        <f>IFERROR(INDEX('North Europe'!$J:$J,MATCH('NE-Volumes'!$C541,'North Europe'!$B:$B,0)),"")</f>
        <v/>
      </c>
    </row>
    <row r="542" spans="13:13" x14ac:dyDescent="0.45">
      <c r="M542" s="3" t="str">
        <f>IFERROR(INDEX('North Europe'!$J:$J,MATCH('NE-Volumes'!$C542,'North Europe'!$B:$B,0)),"")</f>
        <v/>
      </c>
    </row>
    <row r="543" spans="13:13" x14ac:dyDescent="0.45">
      <c r="M543" s="3" t="str">
        <f>IFERROR(INDEX('North Europe'!$J:$J,MATCH('NE-Volumes'!$C543,'North Europe'!$B:$B,0)),"")</f>
        <v/>
      </c>
    </row>
    <row r="544" spans="13:13" x14ac:dyDescent="0.45">
      <c r="M544" s="3" t="str">
        <f>IFERROR(INDEX('North Europe'!$J:$J,MATCH('NE-Volumes'!$C544,'North Europe'!$B:$B,0)),"")</f>
        <v/>
      </c>
    </row>
    <row r="545" spans="13:13" x14ac:dyDescent="0.45">
      <c r="M545" s="3" t="str">
        <f>IFERROR(INDEX('North Europe'!$J:$J,MATCH('NE-Volumes'!$C545,'North Europe'!$B:$B,0)),"")</f>
        <v/>
      </c>
    </row>
    <row r="546" spans="13:13" x14ac:dyDescent="0.45">
      <c r="M546" s="3" t="str">
        <f>IFERROR(INDEX('North Europe'!$J:$J,MATCH('NE-Volumes'!$C546,'North Europe'!$B:$B,0)),"")</f>
        <v/>
      </c>
    </row>
    <row r="547" spans="13:13" x14ac:dyDescent="0.45">
      <c r="M547" s="3" t="str">
        <f>IFERROR(INDEX('North Europe'!$J:$J,MATCH('NE-Volumes'!$C547,'North Europe'!$B:$B,0)),"")</f>
        <v/>
      </c>
    </row>
    <row r="548" spans="13:13" x14ac:dyDescent="0.45">
      <c r="M548" s="3" t="str">
        <f>IFERROR(INDEX('North Europe'!$J:$J,MATCH('NE-Volumes'!$C548,'North Europe'!$B:$B,0)),"")</f>
        <v/>
      </c>
    </row>
    <row r="549" spans="13:13" x14ac:dyDescent="0.45">
      <c r="M549" s="3" t="str">
        <f>IFERROR(INDEX('North Europe'!$J:$J,MATCH('NE-Volumes'!$C549,'North Europe'!$B:$B,0)),"")</f>
        <v/>
      </c>
    </row>
    <row r="550" spans="13:13" x14ac:dyDescent="0.45">
      <c r="M550" s="3" t="str">
        <f>IFERROR(INDEX('North Europe'!$J:$J,MATCH('NE-Volumes'!$C550,'North Europe'!$B:$B,0)),"")</f>
        <v/>
      </c>
    </row>
    <row r="551" spans="13:13" x14ac:dyDescent="0.45">
      <c r="M551" s="3" t="str">
        <f>IFERROR(INDEX('North Europe'!$J:$J,MATCH('NE-Volumes'!$C551,'North Europe'!$B:$B,0)),"")</f>
        <v/>
      </c>
    </row>
    <row r="552" spans="13:13" x14ac:dyDescent="0.45">
      <c r="M552" s="3" t="str">
        <f>IFERROR(INDEX('North Europe'!$J:$J,MATCH('NE-Volumes'!$C552,'North Europe'!$B:$B,0)),"")</f>
        <v/>
      </c>
    </row>
    <row r="553" spans="13:13" x14ac:dyDescent="0.45">
      <c r="M553" s="3" t="str">
        <f>IFERROR(INDEX('North Europe'!$J:$J,MATCH('NE-Volumes'!$C553,'North Europe'!$B:$B,0)),"")</f>
        <v/>
      </c>
    </row>
    <row r="554" spans="13:13" x14ac:dyDescent="0.45">
      <c r="M554" s="3" t="str">
        <f>IFERROR(INDEX('North Europe'!$J:$J,MATCH('NE-Volumes'!$C554,'North Europe'!$B:$B,0)),"")</f>
        <v/>
      </c>
    </row>
    <row r="555" spans="13:13" x14ac:dyDescent="0.45">
      <c r="M555" s="3" t="str">
        <f>IFERROR(INDEX('North Europe'!$J:$J,MATCH('NE-Volumes'!$C555,'North Europe'!$B:$B,0)),"")</f>
        <v/>
      </c>
    </row>
    <row r="556" spans="13:13" x14ac:dyDescent="0.45">
      <c r="M556" s="3" t="str">
        <f>IFERROR(INDEX('North Europe'!$J:$J,MATCH('NE-Volumes'!$C556,'North Europe'!$B:$B,0)),"")</f>
        <v/>
      </c>
    </row>
    <row r="557" spans="13:13" x14ac:dyDescent="0.45">
      <c r="M557" s="3" t="str">
        <f>IFERROR(INDEX('North Europe'!$J:$J,MATCH('NE-Volumes'!$C557,'North Europe'!$B:$B,0)),"")</f>
        <v/>
      </c>
    </row>
    <row r="558" spans="13:13" x14ac:dyDescent="0.45">
      <c r="M558" s="3" t="str">
        <f>IFERROR(INDEX('North Europe'!$J:$J,MATCH('NE-Volumes'!$C558,'North Europe'!$B:$B,0)),"")</f>
        <v/>
      </c>
    </row>
    <row r="559" spans="13:13" x14ac:dyDescent="0.45">
      <c r="M559" s="3" t="str">
        <f>IFERROR(INDEX('North Europe'!$J:$J,MATCH('NE-Volumes'!$C559,'North Europe'!$B:$B,0)),"")</f>
        <v/>
      </c>
    </row>
    <row r="560" spans="13:13" x14ac:dyDescent="0.45">
      <c r="M560" s="3" t="str">
        <f>IFERROR(INDEX('North Europe'!$J:$J,MATCH('NE-Volumes'!$C560,'North Europe'!$B:$B,0)),"")</f>
        <v/>
      </c>
    </row>
    <row r="561" spans="13:13" x14ac:dyDescent="0.45">
      <c r="M561" s="3" t="str">
        <f>IFERROR(INDEX('North Europe'!$J:$J,MATCH('NE-Volumes'!$C561,'North Europe'!$B:$B,0)),"")</f>
        <v/>
      </c>
    </row>
    <row r="562" spans="13:13" x14ac:dyDescent="0.45">
      <c r="M562" s="3" t="str">
        <f>IFERROR(INDEX('North Europe'!$J:$J,MATCH('NE-Volumes'!$C562,'North Europe'!$B:$B,0)),"")</f>
        <v/>
      </c>
    </row>
    <row r="563" spans="13:13" x14ac:dyDescent="0.45">
      <c r="M563" s="3" t="str">
        <f>IFERROR(INDEX('North Europe'!$J:$J,MATCH('NE-Volumes'!$C563,'North Europe'!$B:$B,0)),"")</f>
        <v/>
      </c>
    </row>
    <row r="564" spans="13:13" x14ac:dyDescent="0.45">
      <c r="M564" s="3" t="str">
        <f>IFERROR(INDEX('North Europe'!$J:$J,MATCH('NE-Volumes'!$C564,'North Europe'!$B:$B,0)),"")</f>
        <v/>
      </c>
    </row>
    <row r="565" spans="13:13" x14ac:dyDescent="0.45">
      <c r="M565" s="3" t="str">
        <f>IFERROR(INDEX('North Europe'!$J:$J,MATCH('NE-Volumes'!$C565,'North Europe'!$B:$B,0)),"")</f>
        <v/>
      </c>
    </row>
    <row r="566" spans="13:13" x14ac:dyDescent="0.45">
      <c r="M566" s="3" t="str">
        <f>IFERROR(INDEX('North Europe'!$J:$J,MATCH('NE-Volumes'!$C566,'North Europe'!$B:$B,0)),"")</f>
        <v/>
      </c>
    </row>
    <row r="567" spans="13:13" x14ac:dyDescent="0.45">
      <c r="M567" s="3" t="str">
        <f>IFERROR(INDEX('North Europe'!$J:$J,MATCH('NE-Volumes'!$C567,'North Europe'!$B:$B,0)),"")</f>
        <v/>
      </c>
    </row>
    <row r="568" spans="13:13" x14ac:dyDescent="0.45">
      <c r="M568" s="3" t="str">
        <f>IFERROR(INDEX('North Europe'!$J:$J,MATCH('NE-Volumes'!$C568,'North Europe'!$B:$B,0)),"")</f>
        <v/>
      </c>
    </row>
    <row r="569" spans="13:13" x14ac:dyDescent="0.45">
      <c r="M569" s="3" t="str">
        <f>IFERROR(INDEX('North Europe'!$J:$J,MATCH('NE-Volumes'!$C569,'North Europe'!$B:$B,0)),"")</f>
        <v/>
      </c>
    </row>
    <row r="570" spans="13:13" x14ac:dyDescent="0.45">
      <c r="M570" s="3" t="str">
        <f>IFERROR(INDEX('North Europe'!$J:$J,MATCH('NE-Volumes'!$C570,'North Europe'!$B:$B,0)),"")</f>
        <v/>
      </c>
    </row>
    <row r="571" spans="13:13" x14ac:dyDescent="0.45">
      <c r="M571" s="3" t="str">
        <f>IFERROR(INDEX('North Europe'!$J:$J,MATCH('NE-Volumes'!$C571,'North Europe'!$B:$B,0)),"")</f>
        <v/>
      </c>
    </row>
    <row r="572" spans="13:13" x14ac:dyDescent="0.45">
      <c r="M572" s="3" t="str">
        <f>IFERROR(INDEX('North Europe'!$J:$J,MATCH('NE-Volumes'!$C572,'North Europe'!$B:$B,0)),"")</f>
        <v/>
      </c>
    </row>
    <row r="573" spans="13:13" x14ac:dyDescent="0.45">
      <c r="M573" s="3" t="str">
        <f>IFERROR(INDEX('North Europe'!$J:$J,MATCH('NE-Volumes'!$C573,'North Europe'!$B:$B,0)),"")</f>
        <v/>
      </c>
    </row>
    <row r="574" spans="13:13" x14ac:dyDescent="0.45">
      <c r="M574" s="3" t="str">
        <f>IFERROR(INDEX('North Europe'!$J:$J,MATCH('NE-Volumes'!$C574,'North Europe'!$B:$B,0)),"")</f>
        <v/>
      </c>
    </row>
    <row r="575" spans="13:13" x14ac:dyDescent="0.45">
      <c r="M575" s="3" t="str">
        <f>IFERROR(INDEX('North Europe'!$J:$J,MATCH('NE-Volumes'!$C575,'North Europe'!$B:$B,0)),"")</f>
        <v/>
      </c>
    </row>
    <row r="576" spans="13:13" x14ac:dyDescent="0.45">
      <c r="M576" s="3" t="str">
        <f>IFERROR(INDEX('North Europe'!$J:$J,MATCH('NE-Volumes'!$C576,'North Europe'!$B:$B,0)),"")</f>
        <v/>
      </c>
    </row>
    <row r="577" spans="13:13" x14ac:dyDescent="0.45">
      <c r="M577" s="3" t="str">
        <f>IFERROR(INDEX('North Europe'!$J:$J,MATCH('NE-Volumes'!$C577,'North Europe'!$B:$B,0)),"")</f>
        <v/>
      </c>
    </row>
    <row r="578" spans="13:13" x14ac:dyDescent="0.45">
      <c r="M578" s="3" t="str">
        <f>IFERROR(INDEX('North Europe'!$J:$J,MATCH('NE-Volumes'!$C578,'North Europe'!$B:$B,0)),"")</f>
        <v/>
      </c>
    </row>
    <row r="579" spans="13:13" x14ac:dyDescent="0.45">
      <c r="M579" s="3" t="str">
        <f>IFERROR(INDEX('North Europe'!$J:$J,MATCH('NE-Volumes'!$C579,'North Europe'!$B:$B,0)),"")</f>
        <v/>
      </c>
    </row>
    <row r="580" spans="13:13" x14ac:dyDescent="0.45">
      <c r="M580" s="3" t="str">
        <f>IFERROR(INDEX('North Europe'!$J:$J,MATCH('NE-Volumes'!$C580,'North Europe'!$B:$B,0)),"")</f>
        <v/>
      </c>
    </row>
    <row r="581" spans="13:13" x14ac:dyDescent="0.45">
      <c r="M581" s="3" t="str">
        <f>IFERROR(INDEX('North Europe'!$J:$J,MATCH('NE-Volumes'!$C581,'North Europe'!$B:$B,0)),"")</f>
        <v/>
      </c>
    </row>
    <row r="582" spans="13:13" x14ac:dyDescent="0.45">
      <c r="M582" s="3" t="str">
        <f>IFERROR(INDEX('North Europe'!$J:$J,MATCH('NE-Volumes'!$C582,'North Europe'!$B:$B,0)),"")</f>
        <v/>
      </c>
    </row>
    <row r="583" spans="13:13" x14ac:dyDescent="0.45">
      <c r="M583" s="3" t="str">
        <f>IFERROR(INDEX('North Europe'!$J:$J,MATCH('NE-Volumes'!$C583,'North Europe'!$B:$B,0)),"")</f>
        <v/>
      </c>
    </row>
    <row r="584" spans="13:13" x14ac:dyDescent="0.45">
      <c r="M584" s="3" t="str">
        <f>IFERROR(INDEX('North Europe'!$J:$J,MATCH('NE-Volumes'!$C584,'North Europe'!$B:$B,0)),"")</f>
        <v/>
      </c>
    </row>
    <row r="585" spans="13:13" x14ac:dyDescent="0.45">
      <c r="M585" s="3" t="str">
        <f>IFERROR(INDEX('North Europe'!$J:$J,MATCH('NE-Volumes'!$C585,'North Europe'!$B:$B,0)),"")</f>
        <v/>
      </c>
    </row>
    <row r="586" spans="13:13" x14ac:dyDescent="0.45">
      <c r="M586" s="3" t="str">
        <f>IFERROR(INDEX('North Europe'!$J:$J,MATCH('NE-Volumes'!$C586,'North Europe'!$B:$B,0)),"")</f>
        <v/>
      </c>
    </row>
    <row r="587" spans="13:13" x14ac:dyDescent="0.45">
      <c r="M587" s="3" t="str">
        <f>IFERROR(INDEX('North Europe'!$J:$J,MATCH('NE-Volumes'!$C587,'North Europe'!$B:$B,0)),"")</f>
        <v/>
      </c>
    </row>
    <row r="588" spans="13:13" x14ac:dyDescent="0.45">
      <c r="M588" s="3" t="str">
        <f>IFERROR(INDEX('North Europe'!$J:$J,MATCH('NE-Volumes'!$C588,'North Europe'!$B:$B,0)),"")</f>
        <v/>
      </c>
    </row>
    <row r="589" spans="13:13" x14ac:dyDescent="0.45">
      <c r="M589" s="3" t="str">
        <f>IFERROR(INDEX('North Europe'!$J:$J,MATCH('NE-Volumes'!$C589,'North Europe'!$B:$B,0)),"")</f>
        <v/>
      </c>
    </row>
    <row r="590" spans="13:13" x14ac:dyDescent="0.45">
      <c r="M590" s="3" t="str">
        <f>IFERROR(INDEX('North Europe'!$J:$J,MATCH('NE-Volumes'!$C590,'North Europe'!$B:$B,0)),"")</f>
        <v/>
      </c>
    </row>
    <row r="591" spans="13:13" x14ac:dyDescent="0.45">
      <c r="M591" s="3" t="str">
        <f>IFERROR(INDEX('North Europe'!$J:$J,MATCH('NE-Volumes'!$C591,'North Europe'!$B:$B,0)),"")</f>
        <v/>
      </c>
    </row>
    <row r="592" spans="13:13" x14ac:dyDescent="0.45">
      <c r="M592" s="3" t="str">
        <f>IFERROR(INDEX('North Europe'!$J:$J,MATCH('NE-Volumes'!$C592,'North Europe'!$B:$B,0)),"")</f>
        <v/>
      </c>
    </row>
    <row r="593" spans="13:13" x14ac:dyDescent="0.45">
      <c r="M593" s="3" t="str">
        <f>IFERROR(INDEX('North Europe'!$J:$J,MATCH('NE-Volumes'!$C593,'North Europe'!$B:$B,0)),"")</f>
        <v/>
      </c>
    </row>
    <row r="594" spans="13:13" x14ac:dyDescent="0.45">
      <c r="M594" s="3" t="str">
        <f>IFERROR(INDEX('North Europe'!$J:$J,MATCH('NE-Volumes'!$C594,'North Europe'!$B:$B,0)),"")</f>
        <v/>
      </c>
    </row>
    <row r="595" spans="13:13" x14ac:dyDescent="0.45">
      <c r="M595" s="3" t="str">
        <f>IFERROR(INDEX('North Europe'!$J:$J,MATCH('NE-Volumes'!$C595,'North Europe'!$B:$B,0)),"")</f>
        <v/>
      </c>
    </row>
    <row r="596" spans="13:13" x14ac:dyDescent="0.45">
      <c r="M596" s="3" t="str">
        <f>IFERROR(INDEX('North Europe'!$J:$J,MATCH('NE-Volumes'!$C596,'North Europe'!$B:$B,0)),"")</f>
        <v/>
      </c>
    </row>
    <row r="597" spans="13:13" x14ac:dyDescent="0.45">
      <c r="M597" s="3" t="str">
        <f>IFERROR(INDEX('North Europe'!$J:$J,MATCH('NE-Volumes'!$C597,'North Europe'!$B:$B,0)),"")</f>
        <v/>
      </c>
    </row>
    <row r="598" spans="13:13" x14ac:dyDescent="0.45">
      <c r="M598" s="3" t="str">
        <f>IFERROR(INDEX('North Europe'!$J:$J,MATCH('NE-Volumes'!$C598,'North Europe'!$B:$B,0)),"")</f>
        <v/>
      </c>
    </row>
    <row r="599" spans="13:13" x14ac:dyDescent="0.45">
      <c r="M599" s="3" t="str">
        <f>IFERROR(INDEX('North Europe'!$J:$J,MATCH('NE-Volumes'!$C599,'North Europe'!$B:$B,0)),"")</f>
        <v/>
      </c>
    </row>
    <row r="600" spans="13:13" x14ac:dyDescent="0.45">
      <c r="M600" s="3" t="str">
        <f>IFERROR(INDEX('North Europe'!$J:$J,MATCH('NE-Volumes'!$C600,'North Europe'!$B:$B,0)),"")</f>
        <v/>
      </c>
    </row>
    <row r="601" spans="13:13" x14ac:dyDescent="0.45">
      <c r="M601" s="3" t="str">
        <f>IFERROR(INDEX('North Europe'!$J:$J,MATCH('NE-Volumes'!$C601,'North Europe'!$B:$B,0)),"")</f>
        <v/>
      </c>
    </row>
    <row r="602" spans="13:13" x14ac:dyDescent="0.45">
      <c r="M602" s="3" t="str">
        <f>IFERROR(INDEX('North Europe'!$J:$J,MATCH('NE-Volumes'!$C602,'North Europe'!$B:$B,0)),"")</f>
        <v/>
      </c>
    </row>
    <row r="603" spans="13:13" x14ac:dyDescent="0.45">
      <c r="M603" s="3" t="str">
        <f>IFERROR(INDEX('North Europe'!$J:$J,MATCH('NE-Volumes'!$C603,'North Europe'!$B:$B,0)),"")</f>
        <v/>
      </c>
    </row>
    <row r="604" spans="13:13" x14ac:dyDescent="0.45">
      <c r="M604" s="3" t="str">
        <f>IFERROR(INDEX('North Europe'!$J:$J,MATCH('NE-Volumes'!$C604,'North Europe'!$B:$B,0)),"")</f>
        <v/>
      </c>
    </row>
    <row r="605" spans="13:13" x14ac:dyDescent="0.45">
      <c r="M605" s="3" t="str">
        <f>IFERROR(INDEX('North Europe'!$J:$J,MATCH('NE-Volumes'!$C605,'North Europe'!$B:$B,0)),"")</f>
        <v/>
      </c>
    </row>
    <row r="606" spans="13:13" x14ac:dyDescent="0.45">
      <c r="M606" s="3" t="str">
        <f>IFERROR(INDEX('North Europe'!$J:$J,MATCH('NE-Volumes'!$C606,'North Europe'!$B:$B,0)),"")</f>
        <v/>
      </c>
    </row>
    <row r="607" spans="13:13" x14ac:dyDescent="0.45">
      <c r="M607" s="3" t="str">
        <f>IFERROR(INDEX('North Europe'!$J:$J,MATCH('NE-Volumes'!$C607,'North Europe'!$B:$B,0)),"")</f>
        <v/>
      </c>
    </row>
    <row r="608" spans="13:13" x14ac:dyDescent="0.45">
      <c r="M608" s="3" t="str">
        <f>IFERROR(INDEX('North Europe'!$J:$J,MATCH('NE-Volumes'!$C608,'North Europe'!$B:$B,0)),"")</f>
        <v/>
      </c>
    </row>
    <row r="609" spans="13:13" x14ac:dyDescent="0.45">
      <c r="M609" s="3" t="str">
        <f>IFERROR(INDEX('North Europe'!$J:$J,MATCH('NE-Volumes'!$C609,'North Europe'!$B:$B,0)),"")</f>
        <v/>
      </c>
    </row>
    <row r="610" spans="13:13" x14ac:dyDescent="0.45">
      <c r="M610" s="3" t="str">
        <f>IFERROR(INDEX('North Europe'!$J:$J,MATCH('NE-Volumes'!$C610,'North Europe'!$B:$B,0)),"")</f>
        <v/>
      </c>
    </row>
    <row r="611" spans="13:13" x14ac:dyDescent="0.45">
      <c r="M611" s="3" t="str">
        <f>IFERROR(INDEX('North Europe'!$J:$J,MATCH('NE-Volumes'!$C611,'North Europe'!$B:$B,0)),"")</f>
        <v/>
      </c>
    </row>
    <row r="612" spans="13:13" x14ac:dyDescent="0.45">
      <c r="M612" s="3" t="str">
        <f>IFERROR(INDEX('North Europe'!$J:$J,MATCH('NE-Volumes'!$C612,'North Europe'!$B:$B,0)),"")</f>
        <v/>
      </c>
    </row>
    <row r="613" spans="13:13" x14ac:dyDescent="0.45">
      <c r="M613" s="3" t="str">
        <f>IFERROR(INDEX('North Europe'!$J:$J,MATCH('NE-Volumes'!$C613,'North Europe'!$B:$B,0)),"")</f>
        <v/>
      </c>
    </row>
    <row r="614" spans="13:13" x14ac:dyDescent="0.45">
      <c r="M614" s="3" t="str">
        <f>IFERROR(INDEX('North Europe'!$J:$J,MATCH('NE-Volumes'!$C614,'North Europe'!$B:$B,0)),"")</f>
        <v/>
      </c>
    </row>
    <row r="615" spans="13:13" x14ac:dyDescent="0.45">
      <c r="M615" s="3" t="str">
        <f>IFERROR(INDEX('North Europe'!$J:$J,MATCH('NE-Volumes'!$C615,'North Europe'!$B:$B,0)),"")</f>
        <v/>
      </c>
    </row>
    <row r="616" spans="13:13" x14ac:dyDescent="0.45">
      <c r="M616" s="3" t="str">
        <f>IFERROR(INDEX('North Europe'!$J:$J,MATCH('NE-Volumes'!$C616,'North Europe'!$B:$B,0)),"")</f>
        <v/>
      </c>
    </row>
    <row r="617" spans="13:13" x14ac:dyDescent="0.45">
      <c r="M617" s="3" t="str">
        <f>IFERROR(INDEX('North Europe'!$J:$J,MATCH('NE-Volumes'!$C617,'North Europe'!$B:$B,0)),"")</f>
        <v/>
      </c>
    </row>
    <row r="618" spans="13:13" x14ac:dyDescent="0.45">
      <c r="M618" s="3" t="str">
        <f>IFERROR(INDEX('North Europe'!$J:$J,MATCH('NE-Volumes'!$C618,'North Europe'!$B:$B,0)),"")</f>
        <v/>
      </c>
    </row>
    <row r="619" spans="13:13" x14ac:dyDescent="0.45">
      <c r="M619" s="3" t="str">
        <f>IFERROR(INDEX('North Europe'!$J:$J,MATCH('NE-Volumes'!$C619,'North Europe'!$B:$B,0)),"")</f>
        <v/>
      </c>
    </row>
    <row r="620" spans="13:13" x14ac:dyDescent="0.45">
      <c r="M620" s="3" t="str">
        <f>IFERROR(INDEX('North Europe'!$J:$J,MATCH('NE-Volumes'!$C620,'North Europe'!$B:$B,0)),"")</f>
        <v/>
      </c>
    </row>
    <row r="621" spans="13:13" x14ac:dyDescent="0.45">
      <c r="M621" s="3" t="str">
        <f>IFERROR(INDEX('North Europe'!$J:$J,MATCH('NE-Volumes'!$C621,'North Europe'!$B:$B,0)),"")</f>
        <v/>
      </c>
    </row>
    <row r="622" spans="13:13" x14ac:dyDescent="0.45">
      <c r="M622" s="3" t="str">
        <f>IFERROR(INDEX('North Europe'!$J:$J,MATCH('NE-Volumes'!$C622,'North Europe'!$B:$B,0)),"")</f>
        <v/>
      </c>
    </row>
    <row r="623" spans="13:13" x14ac:dyDescent="0.45">
      <c r="M623" s="3" t="str">
        <f>IFERROR(INDEX('North Europe'!$J:$J,MATCH('NE-Volumes'!$C623,'North Europe'!$B:$B,0)),"")</f>
        <v/>
      </c>
    </row>
    <row r="624" spans="13:13" x14ac:dyDescent="0.45">
      <c r="M624" s="3" t="str">
        <f>IFERROR(INDEX('North Europe'!$J:$J,MATCH('NE-Volumes'!$C624,'North Europe'!$B:$B,0)),"")</f>
        <v/>
      </c>
    </row>
    <row r="625" spans="13:13" x14ac:dyDescent="0.45">
      <c r="M625" s="3" t="str">
        <f>IFERROR(INDEX('North Europe'!$J:$J,MATCH('NE-Volumes'!$C625,'North Europe'!$B:$B,0)),"")</f>
        <v/>
      </c>
    </row>
    <row r="626" spans="13:13" x14ac:dyDescent="0.45">
      <c r="M626" s="3" t="str">
        <f>IFERROR(INDEX('North Europe'!$J:$J,MATCH('NE-Volumes'!$C626,'North Europe'!$B:$B,0)),"")</f>
        <v/>
      </c>
    </row>
    <row r="627" spans="13:13" x14ac:dyDescent="0.45">
      <c r="M627" s="3" t="str">
        <f>IFERROR(INDEX('North Europe'!$J:$J,MATCH('NE-Volumes'!$C627,'North Europe'!$B:$B,0)),"")</f>
        <v/>
      </c>
    </row>
    <row r="628" spans="13:13" x14ac:dyDescent="0.45">
      <c r="M628" s="3" t="str">
        <f>IFERROR(INDEX('North Europe'!$J:$J,MATCH('NE-Volumes'!$C628,'North Europe'!$B:$B,0)),"")</f>
        <v/>
      </c>
    </row>
    <row r="629" spans="13:13" x14ac:dyDescent="0.45">
      <c r="M629" s="3" t="str">
        <f>IFERROR(INDEX('North Europe'!$J:$J,MATCH('NE-Volumes'!$C629,'North Europe'!$B:$B,0)),"")</f>
        <v/>
      </c>
    </row>
    <row r="630" spans="13:13" x14ac:dyDescent="0.45">
      <c r="M630" s="3" t="str">
        <f>IFERROR(INDEX('North Europe'!$J:$J,MATCH('NE-Volumes'!$C630,'North Europe'!$B:$B,0)),"")</f>
        <v/>
      </c>
    </row>
    <row r="631" spans="13:13" x14ac:dyDescent="0.45">
      <c r="M631" s="3" t="str">
        <f>IFERROR(INDEX('North Europe'!$J:$J,MATCH('NE-Volumes'!$C631,'North Europe'!$B:$B,0)),"")</f>
        <v/>
      </c>
    </row>
    <row r="632" spans="13:13" x14ac:dyDescent="0.45">
      <c r="M632" s="3" t="str">
        <f>IFERROR(INDEX('North Europe'!$J:$J,MATCH('NE-Volumes'!$C632,'North Europe'!$B:$B,0)),"")</f>
        <v/>
      </c>
    </row>
    <row r="633" spans="13:13" x14ac:dyDescent="0.45">
      <c r="M633" s="3" t="str">
        <f>IFERROR(INDEX('North Europe'!$J:$J,MATCH('NE-Volumes'!$C633,'North Europe'!$B:$B,0)),"")</f>
        <v/>
      </c>
    </row>
    <row r="634" spans="13:13" x14ac:dyDescent="0.45">
      <c r="M634" s="3" t="str">
        <f>IFERROR(INDEX('North Europe'!$J:$J,MATCH('NE-Volumes'!$C634,'North Europe'!$B:$B,0)),"")</f>
        <v/>
      </c>
    </row>
    <row r="635" spans="13:13" x14ac:dyDescent="0.45">
      <c r="M635" s="3" t="str">
        <f>IFERROR(INDEX('North Europe'!$J:$J,MATCH('NE-Volumes'!$C635,'North Europe'!$B:$B,0)),"")</f>
        <v/>
      </c>
    </row>
    <row r="636" spans="13:13" x14ac:dyDescent="0.45">
      <c r="M636" s="3" t="str">
        <f>IFERROR(INDEX('North Europe'!$J:$J,MATCH('NE-Volumes'!$C636,'North Europe'!$B:$B,0)),"")</f>
        <v/>
      </c>
    </row>
    <row r="637" spans="13:13" x14ac:dyDescent="0.45">
      <c r="M637" s="3" t="str">
        <f>IFERROR(INDEX('North Europe'!$J:$J,MATCH('NE-Volumes'!$C637,'North Europe'!$B:$B,0)),"")</f>
        <v/>
      </c>
    </row>
    <row r="638" spans="13:13" x14ac:dyDescent="0.45">
      <c r="M638" s="3" t="str">
        <f>IFERROR(INDEX('North Europe'!$J:$J,MATCH('NE-Volumes'!$C638,'North Europe'!$B:$B,0)),"")</f>
        <v/>
      </c>
    </row>
    <row r="639" spans="13:13" x14ac:dyDescent="0.45">
      <c r="M639" s="3" t="str">
        <f>IFERROR(INDEX('North Europe'!$J:$J,MATCH('NE-Volumes'!$C639,'North Europe'!$B:$B,0)),"")</f>
        <v/>
      </c>
    </row>
    <row r="640" spans="13:13" x14ac:dyDescent="0.45">
      <c r="M640" s="3" t="str">
        <f>IFERROR(INDEX('North Europe'!$J:$J,MATCH('NE-Volumes'!$C640,'North Europe'!$B:$B,0)),"")</f>
        <v/>
      </c>
    </row>
    <row r="641" spans="13:13" x14ac:dyDescent="0.45">
      <c r="M641" s="3" t="str">
        <f>IFERROR(INDEX('North Europe'!$J:$J,MATCH('NE-Volumes'!$C641,'North Europe'!$B:$B,0)),"")</f>
        <v/>
      </c>
    </row>
    <row r="642" spans="13:13" x14ac:dyDescent="0.45">
      <c r="M642" s="3" t="str">
        <f>IFERROR(INDEX('North Europe'!$J:$J,MATCH('NE-Volumes'!$C642,'North Europe'!$B:$B,0)),"")</f>
        <v/>
      </c>
    </row>
    <row r="643" spans="13:13" x14ac:dyDescent="0.45">
      <c r="M643" s="3" t="str">
        <f>IFERROR(INDEX('North Europe'!$J:$J,MATCH('NE-Volumes'!$C643,'North Europe'!$B:$B,0)),"")</f>
        <v/>
      </c>
    </row>
    <row r="644" spans="13:13" x14ac:dyDescent="0.45">
      <c r="M644" s="3" t="str">
        <f>IFERROR(INDEX('North Europe'!$J:$J,MATCH('NE-Volumes'!$C644,'North Europe'!$B:$B,0)),"")</f>
        <v/>
      </c>
    </row>
    <row r="645" spans="13:13" x14ac:dyDescent="0.45">
      <c r="M645" s="3" t="str">
        <f>IFERROR(INDEX('North Europe'!$J:$J,MATCH('NE-Volumes'!$C645,'North Europe'!$B:$B,0)),"")</f>
        <v/>
      </c>
    </row>
    <row r="646" spans="13:13" x14ac:dyDescent="0.45">
      <c r="M646" s="3" t="str">
        <f>IFERROR(INDEX('North Europe'!$J:$J,MATCH('NE-Volumes'!$C646,'North Europe'!$B:$B,0)),"")</f>
        <v/>
      </c>
    </row>
    <row r="647" spans="13:13" x14ac:dyDescent="0.45">
      <c r="M647" s="3" t="str">
        <f>IFERROR(INDEX('North Europe'!$J:$J,MATCH('NE-Volumes'!$C647,'North Europe'!$B:$B,0)),"")</f>
        <v/>
      </c>
    </row>
    <row r="648" spans="13:13" x14ac:dyDescent="0.45">
      <c r="M648" s="3" t="str">
        <f>IFERROR(INDEX('North Europe'!$J:$J,MATCH('NE-Volumes'!$C648,'North Europe'!$B:$B,0)),"")</f>
        <v/>
      </c>
    </row>
    <row r="649" spans="13:13" x14ac:dyDescent="0.45">
      <c r="M649" s="3" t="str">
        <f>IFERROR(INDEX('North Europe'!$J:$J,MATCH('NE-Volumes'!$C649,'North Europe'!$B:$B,0)),"")</f>
        <v/>
      </c>
    </row>
    <row r="650" spans="13:13" x14ac:dyDescent="0.45">
      <c r="M650" s="3" t="str">
        <f>IFERROR(INDEX('North Europe'!$J:$J,MATCH('NE-Volumes'!$C650,'North Europe'!$B:$B,0)),"")</f>
        <v/>
      </c>
    </row>
    <row r="651" spans="13:13" x14ac:dyDescent="0.45">
      <c r="M651" s="3" t="str">
        <f>IFERROR(INDEX('North Europe'!$J:$J,MATCH('NE-Volumes'!$C651,'North Europe'!$B:$B,0)),"")</f>
        <v/>
      </c>
    </row>
    <row r="652" spans="13:13" x14ac:dyDescent="0.45">
      <c r="M652" s="3" t="str">
        <f>IFERROR(INDEX('North Europe'!$J:$J,MATCH('NE-Volumes'!$C652,'North Europe'!$B:$B,0)),"")</f>
        <v/>
      </c>
    </row>
    <row r="653" spans="13:13" x14ac:dyDescent="0.45">
      <c r="M653" s="3" t="str">
        <f>IFERROR(INDEX('North Europe'!$J:$J,MATCH('NE-Volumes'!$C653,'North Europe'!$B:$B,0)),"")</f>
        <v/>
      </c>
    </row>
    <row r="654" spans="13:13" x14ac:dyDescent="0.45">
      <c r="M654" s="3" t="str">
        <f>IFERROR(INDEX('North Europe'!$J:$J,MATCH('NE-Volumes'!$C654,'North Europe'!$B:$B,0)),"")</f>
        <v/>
      </c>
    </row>
    <row r="655" spans="13:13" x14ac:dyDescent="0.45">
      <c r="M655" s="3" t="str">
        <f>IFERROR(INDEX('North Europe'!$J:$J,MATCH('NE-Volumes'!$C655,'North Europe'!$B:$B,0)),"")</f>
        <v/>
      </c>
    </row>
    <row r="656" spans="13:13" x14ac:dyDescent="0.45">
      <c r="M656" s="3" t="str">
        <f>IFERROR(INDEX('North Europe'!$J:$J,MATCH('NE-Volumes'!$C656,'North Europe'!$B:$B,0)),"")</f>
        <v/>
      </c>
    </row>
    <row r="657" spans="13:13" x14ac:dyDescent="0.45">
      <c r="M657" s="3" t="str">
        <f>IFERROR(INDEX('North Europe'!$J:$J,MATCH('NE-Volumes'!$C657,'North Europe'!$B:$B,0)),"")</f>
        <v/>
      </c>
    </row>
    <row r="658" spans="13:13" x14ac:dyDescent="0.45">
      <c r="M658" s="3" t="str">
        <f>IFERROR(INDEX('North Europe'!$J:$J,MATCH('NE-Volumes'!$C658,'North Europe'!$B:$B,0)),"")</f>
        <v/>
      </c>
    </row>
    <row r="659" spans="13:13" x14ac:dyDescent="0.45">
      <c r="M659" s="3" t="str">
        <f>IFERROR(INDEX('North Europe'!$J:$J,MATCH('NE-Volumes'!$C659,'North Europe'!$B:$B,0)),"")</f>
        <v/>
      </c>
    </row>
    <row r="660" spans="13:13" x14ac:dyDescent="0.45">
      <c r="M660" s="3" t="str">
        <f>IFERROR(INDEX('North Europe'!$J:$J,MATCH('NE-Volumes'!$C660,'North Europe'!$B:$B,0)),"")</f>
        <v/>
      </c>
    </row>
    <row r="661" spans="13:13" x14ac:dyDescent="0.45">
      <c r="M661" s="3" t="str">
        <f>IFERROR(INDEX('North Europe'!$J:$J,MATCH('NE-Volumes'!$C661,'North Europe'!$B:$B,0)),"")</f>
        <v/>
      </c>
    </row>
    <row r="662" spans="13:13" x14ac:dyDescent="0.45">
      <c r="M662" s="3" t="str">
        <f>IFERROR(INDEX('North Europe'!$J:$J,MATCH('NE-Volumes'!$C662,'North Europe'!$B:$B,0)),"")</f>
        <v/>
      </c>
    </row>
    <row r="663" spans="13:13" x14ac:dyDescent="0.45">
      <c r="M663" s="3" t="str">
        <f>IFERROR(INDEX('North Europe'!$J:$J,MATCH('NE-Volumes'!$C663,'North Europe'!$B:$B,0)),"")</f>
        <v/>
      </c>
    </row>
    <row r="664" spans="13:13" x14ac:dyDescent="0.45">
      <c r="M664" s="3" t="str">
        <f>IFERROR(INDEX('North Europe'!$J:$J,MATCH('NE-Volumes'!$C664,'North Europe'!$B:$B,0)),"")</f>
        <v/>
      </c>
    </row>
    <row r="665" spans="13:13" x14ac:dyDescent="0.45">
      <c r="M665" s="3" t="str">
        <f>IFERROR(INDEX('North Europe'!$J:$J,MATCH('NE-Volumes'!$C665,'North Europe'!$B:$B,0)),"")</f>
        <v/>
      </c>
    </row>
    <row r="666" spans="13:13" x14ac:dyDescent="0.45">
      <c r="M666" s="3" t="str">
        <f>IFERROR(INDEX('North Europe'!$J:$J,MATCH('NE-Volumes'!$C666,'North Europe'!$B:$B,0)),"")</f>
        <v/>
      </c>
    </row>
    <row r="667" spans="13:13" x14ac:dyDescent="0.45">
      <c r="M667" s="3" t="str">
        <f>IFERROR(INDEX('North Europe'!$J:$J,MATCH('NE-Volumes'!$C667,'North Europe'!$B:$B,0)),"")</f>
        <v/>
      </c>
    </row>
    <row r="668" spans="13:13" x14ac:dyDescent="0.45">
      <c r="M668" s="3" t="str">
        <f>IFERROR(INDEX('North Europe'!$J:$J,MATCH('NE-Volumes'!$C668,'North Europe'!$B:$B,0)),"")</f>
        <v/>
      </c>
    </row>
    <row r="669" spans="13:13" x14ac:dyDescent="0.45">
      <c r="M669" s="3" t="str">
        <f>IFERROR(INDEX('North Europe'!$J:$J,MATCH('NE-Volumes'!$C669,'North Europe'!$B:$B,0)),"")</f>
        <v/>
      </c>
    </row>
    <row r="670" spans="13:13" x14ac:dyDescent="0.45">
      <c r="M670" s="3" t="str">
        <f>IFERROR(INDEX('North Europe'!$J:$J,MATCH('NE-Volumes'!$C670,'North Europe'!$B:$B,0)),"")</f>
        <v/>
      </c>
    </row>
    <row r="671" spans="13:13" x14ac:dyDescent="0.45">
      <c r="M671" s="3" t="str">
        <f>IFERROR(INDEX('North Europe'!$J:$J,MATCH('NE-Volumes'!$C671,'North Europe'!$B:$B,0)),"")</f>
        <v/>
      </c>
    </row>
    <row r="672" spans="13:13" x14ac:dyDescent="0.45">
      <c r="M672" s="3" t="str">
        <f>IFERROR(INDEX('North Europe'!$J:$J,MATCH('NE-Volumes'!$C672,'North Europe'!$B:$B,0)),"")</f>
        <v/>
      </c>
    </row>
    <row r="673" spans="13:13" x14ac:dyDescent="0.45">
      <c r="M673" s="3" t="str">
        <f>IFERROR(INDEX('North Europe'!$J:$J,MATCH('NE-Volumes'!$C673,'North Europe'!$B:$B,0)),"")</f>
        <v/>
      </c>
    </row>
    <row r="674" spans="13:13" x14ac:dyDescent="0.45">
      <c r="M674" s="3" t="str">
        <f>IFERROR(INDEX('North Europe'!$J:$J,MATCH('NE-Volumes'!$C674,'North Europe'!$B:$B,0)),"")</f>
        <v/>
      </c>
    </row>
    <row r="675" spans="13:13" x14ac:dyDescent="0.45">
      <c r="M675" s="3" t="str">
        <f>IFERROR(INDEX('North Europe'!$J:$J,MATCH('NE-Volumes'!$C675,'North Europe'!$B:$B,0)),"")</f>
        <v/>
      </c>
    </row>
    <row r="676" spans="13:13" x14ac:dyDescent="0.45">
      <c r="M676" s="3" t="str">
        <f>IFERROR(INDEX('North Europe'!$J:$J,MATCH('NE-Volumes'!$C676,'North Europe'!$B:$B,0)),"")</f>
        <v/>
      </c>
    </row>
    <row r="677" spans="13:13" x14ac:dyDescent="0.45">
      <c r="M677" s="3" t="str">
        <f>IFERROR(INDEX('North Europe'!$J:$J,MATCH('NE-Volumes'!$C677,'North Europe'!$B:$B,0)),"")</f>
        <v/>
      </c>
    </row>
    <row r="678" spans="13:13" x14ac:dyDescent="0.45">
      <c r="M678" s="3" t="str">
        <f>IFERROR(INDEX('North Europe'!$J:$J,MATCH('NE-Volumes'!$C678,'North Europe'!$B:$B,0)),"")</f>
        <v/>
      </c>
    </row>
    <row r="679" spans="13:13" x14ac:dyDescent="0.45">
      <c r="M679" s="3" t="str">
        <f>IFERROR(INDEX('North Europe'!$J:$J,MATCH('NE-Volumes'!$C679,'North Europe'!$B:$B,0)),"")</f>
        <v/>
      </c>
    </row>
    <row r="680" spans="13:13" x14ac:dyDescent="0.45">
      <c r="M680" s="3" t="str">
        <f>IFERROR(INDEX('North Europe'!$J:$J,MATCH('NE-Volumes'!$C680,'North Europe'!$B:$B,0)),"")</f>
        <v/>
      </c>
    </row>
    <row r="681" spans="13:13" x14ac:dyDescent="0.45">
      <c r="M681" s="3" t="str">
        <f>IFERROR(INDEX('North Europe'!$J:$J,MATCH('NE-Volumes'!$C681,'North Europe'!$B:$B,0)),"")</f>
        <v/>
      </c>
    </row>
    <row r="682" spans="13:13" x14ac:dyDescent="0.45">
      <c r="M682" s="3" t="str">
        <f>IFERROR(INDEX('North Europe'!$J:$J,MATCH('NE-Volumes'!$C682,'North Europe'!$B:$B,0)),"")</f>
        <v/>
      </c>
    </row>
    <row r="683" spans="13:13" x14ac:dyDescent="0.45">
      <c r="M683" s="3" t="str">
        <f>IFERROR(INDEX('North Europe'!$J:$J,MATCH('NE-Volumes'!$C683,'North Europe'!$B:$B,0)),"")</f>
        <v/>
      </c>
    </row>
    <row r="684" spans="13:13" x14ac:dyDescent="0.45">
      <c r="M684" s="3" t="str">
        <f>IFERROR(INDEX('North Europe'!$J:$J,MATCH('NE-Volumes'!$C684,'North Europe'!$B:$B,0)),"")</f>
        <v/>
      </c>
    </row>
    <row r="685" spans="13:13" x14ac:dyDescent="0.45">
      <c r="M685" s="3" t="str">
        <f>IFERROR(INDEX('North Europe'!$J:$J,MATCH('NE-Volumes'!$C685,'North Europe'!$B:$B,0)),"")</f>
        <v/>
      </c>
    </row>
    <row r="686" spans="13:13" x14ac:dyDescent="0.45">
      <c r="M686" s="3" t="str">
        <f>IFERROR(INDEX('North Europe'!$J:$J,MATCH('NE-Volumes'!$C686,'North Europe'!$B:$B,0)),"")</f>
        <v/>
      </c>
    </row>
    <row r="687" spans="13:13" x14ac:dyDescent="0.45">
      <c r="M687" s="3" t="str">
        <f>IFERROR(INDEX('North Europe'!$J:$J,MATCH('NE-Volumes'!$C687,'North Europe'!$B:$B,0)),"")</f>
        <v/>
      </c>
    </row>
    <row r="688" spans="13:13" x14ac:dyDescent="0.45">
      <c r="M688" s="3" t="str">
        <f>IFERROR(INDEX('North Europe'!$J:$J,MATCH('NE-Volumes'!$C688,'North Europe'!$B:$B,0)),"")</f>
        <v/>
      </c>
    </row>
    <row r="689" spans="13:13" x14ac:dyDescent="0.45">
      <c r="M689" s="3" t="str">
        <f>IFERROR(INDEX('North Europe'!$J:$J,MATCH('NE-Volumes'!$C689,'North Europe'!$B:$B,0)),"")</f>
        <v/>
      </c>
    </row>
    <row r="690" spans="13:13" x14ac:dyDescent="0.45">
      <c r="M690" s="3" t="str">
        <f>IFERROR(INDEX('North Europe'!$J:$J,MATCH('NE-Volumes'!$C690,'North Europe'!$B:$B,0)),"")</f>
        <v/>
      </c>
    </row>
    <row r="691" spans="13:13" x14ac:dyDescent="0.45">
      <c r="M691" s="3" t="str">
        <f>IFERROR(INDEX('North Europe'!$J:$J,MATCH('NE-Volumes'!$C691,'North Europe'!$B:$B,0)),"")</f>
        <v/>
      </c>
    </row>
    <row r="692" spans="13:13" x14ac:dyDescent="0.45">
      <c r="M692" s="3" t="str">
        <f>IFERROR(INDEX('North Europe'!$J:$J,MATCH('NE-Volumes'!$C692,'North Europe'!$B:$B,0)),"")</f>
        <v/>
      </c>
    </row>
    <row r="693" spans="13:13" x14ac:dyDescent="0.45">
      <c r="M693" s="3" t="str">
        <f>IFERROR(INDEX('North Europe'!$J:$J,MATCH('NE-Volumes'!$C693,'North Europe'!$B:$B,0)),"")</f>
        <v/>
      </c>
    </row>
    <row r="694" spans="13:13" x14ac:dyDescent="0.45">
      <c r="M694" s="3" t="str">
        <f>IFERROR(INDEX('North Europe'!$J:$J,MATCH('NE-Volumes'!$C694,'North Europe'!$B:$B,0)),"")</f>
        <v/>
      </c>
    </row>
    <row r="695" spans="13:13" x14ac:dyDescent="0.45">
      <c r="M695" s="3" t="str">
        <f>IFERROR(INDEX('North Europe'!$J:$J,MATCH('NE-Volumes'!$C695,'North Europe'!$B:$B,0)),"")</f>
        <v/>
      </c>
    </row>
    <row r="696" spans="13:13" x14ac:dyDescent="0.45">
      <c r="M696" s="3" t="str">
        <f>IFERROR(INDEX('North Europe'!$J:$J,MATCH('NE-Volumes'!$C696,'North Europe'!$B:$B,0)),"")</f>
        <v/>
      </c>
    </row>
    <row r="697" spans="13:13" x14ac:dyDescent="0.45">
      <c r="M697" s="3" t="str">
        <f>IFERROR(INDEX('North Europe'!$J:$J,MATCH('NE-Volumes'!$C697,'North Europe'!$B:$B,0)),"")</f>
        <v/>
      </c>
    </row>
    <row r="698" spans="13:13" x14ac:dyDescent="0.45">
      <c r="M698" s="3" t="str">
        <f>IFERROR(INDEX('North Europe'!$J:$J,MATCH('NE-Volumes'!$C698,'North Europe'!$B:$B,0)),"")</f>
        <v/>
      </c>
    </row>
    <row r="699" spans="13:13" x14ac:dyDescent="0.45">
      <c r="M699" s="3" t="str">
        <f>IFERROR(INDEX('North Europe'!$J:$J,MATCH('NE-Volumes'!$C699,'North Europe'!$B:$B,0)),"")</f>
        <v/>
      </c>
    </row>
    <row r="700" spans="13:13" x14ac:dyDescent="0.45">
      <c r="M700" s="3" t="str">
        <f>IFERROR(INDEX('North Europe'!$J:$J,MATCH('NE-Volumes'!$C700,'North Europe'!$B:$B,0)),"")</f>
        <v/>
      </c>
    </row>
    <row r="701" spans="13:13" x14ac:dyDescent="0.45">
      <c r="M701" s="3" t="str">
        <f>IFERROR(INDEX('North Europe'!$J:$J,MATCH('NE-Volumes'!$C701,'North Europe'!$B:$B,0)),"")</f>
        <v/>
      </c>
    </row>
    <row r="702" spans="13:13" x14ac:dyDescent="0.45">
      <c r="M702" s="3" t="str">
        <f>IFERROR(INDEX('North Europe'!$J:$J,MATCH('NE-Volumes'!$C702,'North Europe'!$B:$B,0)),"")</f>
        <v/>
      </c>
    </row>
    <row r="703" spans="13:13" x14ac:dyDescent="0.45">
      <c r="M703" s="3" t="str">
        <f>IFERROR(INDEX('North Europe'!$J:$J,MATCH('NE-Volumes'!$C703,'North Europe'!$B:$B,0)),"")</f>
        <v/>
      </c>
    </row>
    <row r="704" spans="13:13" x14ac:dyDescent="0.45">
      <c r="M704" s="3" t="str">
        <f>IFERROR(INDEX('North Europe'!$J:$J,MATCH('NE-Volumes'!$C704,'North Europe'!$B:$B,0)),"")</f>
        <v/>
      </c>
    </row>
    <row r="705" spans="13:13" x14ac:dyDescent="0.45">
      <c r="M705" s="3" t="str">
        <f>IFERROR(INDEX('North Europe'!$J:$J,MATCH('NE-Volumes'!$C705,'North Europe'!$B:$B,0)),"")</f>
        <v/>
      </c>
    </row>
    <row r="706" spans="13:13" x14ac:dyDescent="0.45">
      <c r="M706" s="3" t="str">
        <f>IFERROR(INDEX('North Europe'!$J:$J,MATCH('NE-Volumes'!$C706,'North Europe'!$B:$B,0)),"")</f>
        <v/>
      </c>
    </row>
    <row r="707" spans="13:13" x14ac:dyDescent="0.45">
      <c r="M707" s="3" t="str">
        <f>IFERROR(INDEX('North Europe'!$J:$J,MATCH('NE-Volumes'!$C707,'North Europe'!$B:$B,0)),"")</f>
        <v/>
      </c>
    </row>
    <row r="708" spans="13:13" x14ac:dyDescent="0.45">
      <c r="M708" s="3" t="str">
        <f>IFERROR(INDEX('North Europe'!$J:$J,MATCH('NE-Volumes'!$C708,'North Europe'!$B:$B,0)),"")</f>
        <v/>
      </c>
    </row>
    <row r="709" spans="13:13" x14ac:dyDescent="0.45">
      <c r="M709" s="3" t="str">
        <f>IFERROR(INDEX('North Europe'!$J:$J,MATCH('NE-Volumes'!$C709,'North Europe'!$B:$B,0)),"")</f>
        <v/>
      </c>
    </row>
    <row r="710" spans="13:13" x14ac:dyDescent="0.45">
      <c r="M710" s="3" t="str">
        <f>IFERROR(INDEX('North Europe'!$J:$J,MATCH('NE-Volumes'!$C710,'North Europe'!$B:$B,0)),"")</f>
        <v/>
      </c>
    </row>
    <row r="711" spans="13:13" x14ac:dyDescent="0.45">
      <c r="M711" s="3" t="str">
        <f>IFERROR(INDEX('North Europe'!$J:$J,MATCH('NE-Volumes'!$C711,'North Europe'!$B:$B,0)),"")</f>
        <v/>
      </c>
    </row>
    <row r="712" spans="13:13" x14ac:dyDescent="0.45">
      <c r="M712" s="3" t="str">
        <f>IFERROR(INDEX('North Europe'!$J:$J,MATCH('NE-Volumes'!$C712,'North Europe'!$B:$B,0)),"")</f>
        <v/>
      </c>
    </row>
    <row r="713" spans="13:13" x14ac:dyDescent="0.45">
      <c r="M713" s="3" t="str">
        <f>IFERROR(INDEX('North Europe'!$J:$J,MATCH('NE-Volumes'!$C713,'North Europe'!$B:$B,0)),"")</f>
        <v/>
      </c>
    </row>
    <row r="714" spans="13:13" x14ac:dyDescent="0.45">
      <c r="M714" s="3" t="str">
        <f>IFERROR(INDEX('North Europe'!$J:$J,MATCH('NE-Volumes'!$C714,'North Europe'!$B:$B,0)),"")</f>
        <v/>
      </c>
    </row>
    <row r="715" spans="13:13" x14ac:dyDescent="0.45">
      <c r="M715" s="3" t="str">
        <f>IFERROR(INDEX('North Europe'!$J:$J,MATCH('NE-Volumes'!$C715,'North Europe'!$B:$B,0)),"")</f>
        <v/>
      </c>
    </row>
    <row r="716" spans="13:13" x14ac:dyDescent="0.45">
      <c r="M716" s="3" t="str">
        <f>IFERROR(INDEX('North Europe'!$J:$J,MATCH('NE-Volumes'!$C716,'North Europe'!$B:$B,0)),"")</f>
        <v/>
      </c>
    </row>
    <row r="717" spans="13:13" x14ac:dyDescent="0.45">
      <c r="M717" s="3" t="str">
        <f>IFERROR(INDEX('North Europe'!$J:$J,MATCH('NE-Volumes'!$C717,'North Europe'!$B:$B,0)),"")</f>
        <v/>
      </c>
    </row>
    <row r="718" spans="13:13" x14ac:dyDescent="0.45">
      <c r="M718" s="3" t="str">
        <f>IFERROR(INDEX('North Europe'!$J:$J,MATCH('NE-Volumes'!$C718,'North Europe'!$B:$B,0)),"")</f>
        <v/>
      </c>
    </row>
    <row r="719" spans="13:13" x14ac:dyDescent="0.45">
      <c r="M719" s="3" t="str">
        <f>IFERROR(INDEX('North Europe'!$J:$J,MATCH('NE-Volumes'!$C719,'North Europe'!$B:$B,0)),"")</f>
        <v/>
      </c>
    </row>
    <row r="720" spans="13:13" x14ac:dyDescent="0.45">
      <c r="M720" s="3" t="str">
        <f>IFERROR(INDEX('North Europe'!$J:$J,MATCH('NE-Volumes'!$C720,'North Europe'!$B:$B,0)),"")</f>
        <v/>
      </c>
    </row>
    <row r="721" spans="13:13" x14ac:dyDescent="0.45">
      <c r="M721" s="3" t="str">
        <f>IFERROR(INDEX('North Europe'!$J:$J,MATCH('NE-Volumes'!$C721,'North Europe'!$B:$B,0)),"")</f>
        <v/>
      </c>
    </row>
    <row r="722" spans="13:13" x14ac:dyDescent="0.45">
      <c r="M722" s="3" t="str">
        <f>IFERROR(INDEX('North Europe'!$J:$J,MATCH('NE-Volumes'!$C722,'North Europe'!$B:$B,0)),"")</f>
        <v/>
      </c>
    </row>
    <row r="723" spans="13:13" x14ac:dyDescent="0.45">
      <c r="M723" s="3" t="str">
        <f>IFERROR(INDEX('North Europe'!$J:$J,MATCH('NE-Volumes'!$C723,'North Europe'!$B:$B,0)),"")</f>
        <v/>
      </c>
    </row>
    <row r="724" spans="13:13" x14ac:dyDescent="0.45">
      <c r="M724" s="3" t="str">
        <f>IFERROR(INDEX('North Europe'!$J:$J,MATCH('NE-Volumes'!$C724,'North Europe'!$B:$B,0)),"")</f>
        <v/>
      </c>
    </row>
    <row r="725" spans="13:13" x14ac:dyDescent="0.45">
      <c r="M725" s="3" t="str">
        <f>IFERROR(INDEX('North Europe'!$J:$J,MATCH('NE-Volumes'!$C725,'North Europe'!$B:$B,0)),"")</f>
        <v/>
      </c>
    </row>
    <row r="726" spans="13:13" x14ac:dyDescent="0.45">
      <c r="M726" s="3" t="str">
        <f>IFERROR(INDEX('North Europe'!$J:$J,MATCH('NE-Volumes'!$C726,'North Europe'!$B:$B,0)),"")</f>
        <v/>
      </c>
    </row>
    <row r="727" spans="13:13" x14ac:dyDescent="0.45">
      <c r="M727" s="3" t="str">
        <f>IFERROR(INDEX('North Europe'!$J:$J,MATCH('NE-Volumes'!$C727,'North Europe'!$B:$B,0)),"")</f>
        <v/>
      </c>
    </row>
    <row r="728" spans="13:13" x14ac:dyDescent="0.45">
      <c r="M728" s="3" t="str">
        <f>IFERROR(INDEX('North Europe'!$J:$J,MATCH('NE-Volumes'!$C728,'North Europe'!$B:$B,0)),"")</f>
        <v/>
      </c>
    </row>
    <row r="729" spans="13:13" x14ac:dyDescent="0.45">
      <c r="M729" s="3" t="str">
        <f>IFERROR(INDEX('North Europe'!$J:$J,MATCH('NE-Volumes'!$C729,'North Europe'!$B:$B,0)),"")</f>
        <v/>
      </c>
    </row>
    <row r="730" spans="13:13" x14ac:dyDescent="0.45">
      <c r="M730" s="3" t="str">
        <f>IFERROR(INDEX('North Europe'!$J:$J,MATCH('NE-Volumes'!$C730,'North Europe'!$B:$B,0)),"")</f>
        <v/>
      </c>
    </row>
    <row r="731" spans="13:13" x14ac:dyDescent="0.45">
      <c r="M731" s="3" t="str">
        <f>IFERROR(INDEX('North Europe'!$J:$J,MATCH('NE-Volumes'!$C731,'North Europe'!$B:$B,0)),"")</f>
        <v/>
      </c>
    </row>
    <row r="732" spans="13:13" x14ac:dyDescent="0.45">
      <c r="M732" s="3" t="str">
        <f>IFERROR(INDEX('North Europe'!$J:$J,MATCH('NE-Volumes'!$C732,'North Europe'!$B:$B,0)),"")</f>
        <v/>
      </c>
    </row>
    <row r="733" spans="13:13" x14ac:dyDescent="0.45">
      <c r="M733" s="3" t="str">
        <f>IFERROR(INDEX('North Europe'!$J:$J,MATCH('NE-Volumes'!$C733,'North Europe'!$B:$B,0)),"")</f>
        <v/>
      </c>
    </row>
    <row r="734" spans="13:13" x14ac:dyDescent="0.45">
      <c r="M734" s="3" t="str">
        <f>IFERROR(INDEX('North Europe'!$J:$J,MATCH('NE-Volumes'!$C734,'North Europe'!$B:$B,0)),"")</f>
        <v/>
      </c>
    </row>
    <row r="735" spans="13:13" x14ac:dyDescent="0.45">
      <c r="M735" s="3" t="str">
        <f>IFERROR(INDEX('North Europe'!$J:$J,MATCH('NE-Volumes'!$C735,'North Europe'!$B:$B,0)),"")</f>
        <v/>
      </c>
    </row>
    <row r="736" spans="13:13" x14ac:dyDescent="0.45">
      <c r="M736" s="3" t="str">
        <f>IFERROR(INDEX('North Europe'!$J:$J,MATCH('NE-Volumes'!$C736,'North Europe'!$B:$B,0)),"")</f>
        <v/>
      </c>
    </row>
    <row r="737" spans="13:13" x14ac:dyDescent="0.45">
      <c r="M737" s="3" t="str">
        <f>IFERROR(INDEX('North Europe'!$J:$J,MATCH('NE-Volumes'!$C737,'North Europe'!$B:$B,0)),"")</f>
        <v/>
      </c>
    </row>
    <row r="738" spans="13:13" x14ac:dyDescent="0.45">
      <c r="M738" s="3" t="str">
        <f>IFERROR(INDEX('North Europe'!$J:$J,MATCH('NE-Volumes'!$C738,'North Europe'!$B:$B,0)),"")</f>
        <v/>
      </c>
    </row>
    <row r="739" spans="13:13" x14ac:dyDescent="0.45">
      <c r="M739" s="3" t="str">
        <f>IFERROR(INDEX('North Europe'!$J:$J,MATCH('NE-Volumes'!$C739,'North Europe'!$B:$B,0)),"")</f>
        <v/>
      </c>
    </row>
    <row r="740" spans="13:13" x14ac:dyDescent="0.45">
      <c r="M740" s="3" t="str">
        <f>IFERROR(INDEX('North Europe'!$J:$J,MATCH('NE-Volumes'!$C740,'North Europe'!$B:$B,0)),"")</f>
        <v/>
      </c>
    </row>
    <row r="741" spans="13:13" x14ac:dyDescent="0.45">
      <c r="M741" s="3" t="str">
        <f>IFERROR(INDEX('North Europe'!$J:$J,MATCH('NE-Volumes'!$C741,'North Europe'!$B:$B,0)),"")</f>
        <v/>
      </c>
    </row>
    <row r="742" spans="13:13" x14ac:dyDescent="0.45">
      <c r="M742" s="3" t="str">
        <f>IFERROR(INDEX('North Europe'!$J:$J,MATCH('NE-Volumes'!$C742,'North Europe'!$B:$B,0)),"")</f>
        <v/>
      </c>
    </row>
    <row r="743" spans="13:13" x14ac:dyDescent="0.45">
      <c r="M743" s="3" t="str">
        <f>IFERROR(INDEX('North Europe'!$J:$J,MATCH('NE-Volumes'!$C743,'North Europe'!$B:$B,0)),"")</f>
        <v/>
      </c>
    </row>
    <row r="744" spans="13:13" x14ac:dyDescent="0.45">
      <c r="M744" s="3" t="str">
        <f>IFERROR(INDEX('North Europe'!$J:$J,MATCH('NE-Volumes'!$C744,'North Europe'!$B:$B,0)),"")</f>
        <v/>
      </c>
    </row>
    <row r="745" spans="13:13" x14ac:dyDescent="0.45">
      <c r="M745" s="3" t="str">
        <f>IFERROR(INDEX('North Europe'!$J:$J,MATCH('NE-Volumes'!$C745,'North Europe'!$B:$B,0)),"")</f>
        <v/>
      </c>
    </row>
    <row r="746" spans="13:13" x14ac:dyDescent="0.45">
      <c r="M746" s="3" t="str">
        <f>IFERROR(INDEX('North Europe'!$J:$J,MATCH('NE-Volumes'!$C746,'North Europe'!$B:$B,0)),"")</f>
        <v/>
      </c>
    </row>
    <row r="747" spans="13:13" x14ac:dyDescent="0.45">
      <c r="M747" s="3" t="str">
        <f>IFERROR(INDEX('North Europe'!$J:$J,MATCH('NE-Volumes'!$C747,'North Europe'!$B:$B,0)),"")</f>
        <v/>
      </c>
    </row>
    <row r="748" spans="13:13" x14ac:dyDescent="0.45">
      <c r="M748" s="3" t="str">
        <f>IFERROR(INDEX('North Europe'!$J:$J,MATCH('NE-Volumes'!$C748,'North Europe'!$B:$B,0)),"")</f>
        <v/>
      </c>
    </row>
    <row r="749" spans="13:13" x14ac:dyDescent="0.45">
      <c r="M749" s="3" t="str">
        <f>IFERROR(INDEX('North Europe'!$J:$J,MATCH('NE-Volumes'!$C749,'North Europe'!$B:$B,0)),"")</f>
        <v/>
      </c>
    </row>
    <row r="750" spans="13:13" x14ac:dyDescent="0.45">
      <c r="M750" s="3" t="str">
        <f>IFERROR(INDEX('North Europe'!$J:$J,MATCH('NE-Volumes'!$C750,'North Europe'!$B:$B,0)),"")</f>
        <v/>
      </c>
    </row>
    <row r="751" spans="13:13" x14ac:dyDescent="0.45">
      <c r="M751" s="3" t="str">
        <f>IFERROR(INDEX('North Europe'!$J:$J,MATCH('NE-Volumes'!$C751,'North Europe'!$B:$B,0)),"")</f>
        <v/>
      </c>
    </row>
    <row r="752" spans="13:13" x14ac:dyDescent="0.45">
      <c r="M752" s="3" t="str">
        <f>IFERROR(INDEX('North Europe'!$J:$J,MATCH('NE-Volumes'!$C752,'North Europe'!$B:$B,0)),"")</f>
        <v/>
      </c>
    </row>
    <row r="753" spans="13:13" x14ac:dyDescent="0.45">
      <c r="M753" s="3" t="str">
        <f>IFERROR(INDEX('North Europe'!$J:$J,MATCH('NE-Volumes'!$C753,'North Europe'!$B:$B,0)),"")</f>
        <v/>
      </c>
    </row>
    <row r="754" spans="13:13" x14ac:dyDescent="0.45">
      <c r="M754" s="3" t="str">
        <f>IFERROR(INDEX('North Europe'!$J:$J,MATCH('NE-Volumes'!$C754,'North Europe'!$B:$B,0)),"")</f>
        <v/>
      </c>
    </row>
    <row r="755" spans="13:13" x14ac:dyDescent="0.45">
      <c r="M755" s="3" t="str">
        <f>IFERROR(INDEX('North Europe'!$J:$J,MATCH('NE-Volumes'!$C755,'North Europe'!$B:$B,0)),"")</f>
        <v/>
      </c>
    </row>
    <row r="756" spans="13:13" x14ac:dyDescent="0.45">
      <c r="M756" s="3" t="str">
        <f>IFERROR(INDEX('North Europe'!$J:$J,MATCH('NE-Volumes'!$C756,'North Europe'!$B:$B,0)),"")</f>
        <v/>
      </c>
    </row>
    <row r="757" spans="13:13" x14ac:dyDescent="0.45">
      <c r="M757" s="3" t="str">
        <f>IFERROR(INDEX('North Europe'!$J:$J,MATCH('NE-Volumes'!$C757,'North Europe'!$B:$B,0)),"")</f>
        <v/>
      </c>
    </row>
    <row r="758" spans="13:13" x14ac:dyDescent="0.45">
      <c r="M758" s="3" t="str">
        <f>IFERROR(INDEX('North Europe'!$J:$J,MATCH('NE-Volumes'!$C758,'North Europe'!$B:$B,0)),"")</f>
        <v/>
      </c>
    </row>
    <row r="759" spans="13:13" x14ac:dyDescent="0.45">
      <c r="M759" s="3" t="str">
        <f>IFERROR(INDEX('North Europe'!$J:$J,MATCH('NE-Volumes'!$C759,'North Europe'!$B:$B,0)),"")</f>
        <v/>
      </c>
    </row>
    <row r="760" spans="13:13" x14ac:dyDescent="0.45">
      <c r="M760" s="3" t="str">
        <f>IFERROR(INDEX('North Europe'!$J:$J,MATCH('NE-Volumes'!$C760,'North Europe'!$B:$B,0)),"")</f>
        <v/>
      </c>
    </row>
    <row r="761" spans="13:13" x14ac:dyDescent="0.45">
      <c r="M761" s="3" t="str">
        <f>IFERROR(INDEX('North Europe'!$J:$J,MATCH('NE-Volumes'!$C761,'North Europe'!$B:$B,0)),"")</f>
        <v/>
      </c>
    </row>
    <row r="762" spans="13:13" x14ac:dyDescent="0.45">
      <c r="M762" s="3" t="str">
        <f>IFERROR(INDEX('North Europe'!$J:$J,MATCH('NE-Volumes'!$C762,'North Europe'!$B:$B,0)),"")</f>
        <v/>
      </c>
    </row>
    <row r="763" spans="13:13" x14ac:dyDescent="0.45">
      <c r="M763" s="3" t="str">
        <f>IFERROR(INDEX('North Europe'!$J:$J,MATCH('NE-Volumes'!$C763,'North Europe'!$B:$B,0)),"")</f>
        <v/>
      </c>
    </row>
    <row r="764" spans="13:13" x14ac:dyDescent="0.45">
      <c r="M764" s="3" t="str">
        <f>IFERROR(INDEX('North Europe'!$J:$J,MATCH('NE-Volumes'!$C764,'North Europe'!$B:$B,0)),"")</f>
        <v/>
      </c>
    </row>
    <row r="765" spans="13:13" x14ac:dyDescent="0.45">
      <c r="M765" s="3" t="str">
        <f>IFERROR(INDEX('North Europe'!$J:$J,MATCH('NE-Volumes'!$C765,'North Europe'!$B:$B,0)),"")</f>
        <v/>
      </c>
    </row>
    <row r="766" spans="13:13" x14ac:dyDescent="0.45">
      <c r="M766" s="3" t="str">
        <f>IFERROR(INDEX('North Europe'!$J:$J,MATCH('NE-Volumes'!$C766,'North Europe'!$B:$B,0)),"")</f>
        <v/>
      </c>
    </row>
    <row r="767" spans="13:13" x14ac:dyDescent="0.45">
      <c r="M767" s="3" t="str">
        <f>IFERROR(INDEX('North Europe'!$J:$J,MATCH('NE-Volumes'!$C767,'North Europe'!$B:$B,0)),"")</f>
        <v/>
      </c>
    </row>
    <row r="768" spans="13:13" x14ac:dyDescent="0.45">
      <c r="M768" s="3" t="str">
        <f>IFERROR(INDEX('North Europe'!$J:$J,MATCH('NE-Volumes'!$C768,'North Europe'!$B:$B,0)),"")</f>
        <v/>
      </c>
    </row>
    <row r="769" spans="13:13" x14ac:dyDescent="0.45">
      <c r="M769" s="3" t="str">
        <f>IFERROR(INDEX('North Europe'!$J:$J,MATCH('NE-Volumes'!$C769,'North Europe'!$B:$B,0)),"")</f>
        <v/>
      </c>
    </row>
    <row r="770" spans="13:13" x14ac:dyDescent="0.45">
      <c r="M770" s="3" t="str">
        <f>IFERROR(INDEX('North Europe'!$J:$J,MATCH('NE-Volumes'!$C770,'North Europe'!$B:$B,0)),"")</f>
        <v/>
      </c>
    </row>
    <row r="771" spans="13:13" x14ac:dyDescent="0.45">
      <c r="M771" s="3" t="str">
        <f>IFERROR(INDEX('North Europe'!$J:$J,MATCH('NE-Volumes'!$C771,'North Europe'!$B:$B,0)),"")</f>
        <v/>
      </c>
    </row>
    <row r="772" spans="13:13" x14ac:dyDescent="0.45">
      <c r="M772" s="3" t="str">
        <f>IFERROR(INDEX('North Europe'!$J:$J,MATCH('NE-Volumes'!$C772,'North Europe'!$B:$B,0)),"")</f>
        <v/>
      </c>
    </row>
    <row r="773" spans="13:13" x14ac:dyDescent="0.45">
      <c r="M773" s="3" t="str">
        <f>IFERROR(INDEX('North Europe'!$J:$J,MATCH('NE-Volumes'!$C773,'North Europe'!$B:$B,0)),"")</f>
        <v/>
      </c>
    </row>
    <row r="774" spans="13:13" x14ac:dyDescent="0.45">
      <c r="M774" s="3" t="str">
        <f>IFERROR(INDEX('North Europe'!$J:$J,MATCH('NE-Volumes'!$C774,'North Europe'!$B:$B,0)),"")</f>
        <v/>
      </c>
    </row>
    <row r="775" spans="13:13" x14ac:dyDescent="0.45">
      <c r="M775" s="3" t="str">
        <f>IFERROR(INDEX('North Europe'!$J:$J,MATCH('NE-Volumes'!$C775,'North Europe'!$B:$B,0)),"")</f>
        <v/>
      </c>
    </row>
    <row r="776" spans="13:13" x14ac:dyDescent="0.45">
      <c r="M776" s="3" t="str">
        <f>IFERROR(INDEX('North Europe'!$J:$J,MATCH('NE-Volumes'!$C776,'North Europe'!$B:$B,0)),"")</f>
        <v/>
      </c>
    </row>
    <row r="777" spans="13:13" x14ac:dyDescent="0.45">
      <c r="M777" s="3" t="str">
        <f>IFERROR(INDEX('North Europe'!$J:$J,MATCH('NE-Volumes'!$C777,'North Europe'!$B:$B,0)),"")</f>
        <v/>
      </c>
    </row>
    <row r="778" spans="13:13" x14ac:dyDescent="0.45">
      <c r="M778" s="3" t="str">
        <f>IFERROR(INDEX('North Europe'!$J:$J,MATCH('NE-Volumes'!$C778,'North Europe'!$B:$B,0)),"")</f>
        <v/>
      </c>
    </row>
    <row r="779" spans="13:13" x14ac:dyDescent="0.45">
      <c r="M779" s="3" t="str">
        <f>IFERROR(INDEX('North Europe'!$J:$J,MATCH('NE-Volumes'!$C779,'North Europe'!$B:$B,0)),"")</f>
        <v/>
      </c>
    </row>
    <row r="780" spans="13:13" x14ac:dyDescent="0.45">
      <c r="M780" s="3" t="str">
        <f>IFERROR(INDEX('North Europe'!$J:$J,MATCH('NE-Volumes'!$C780,'North Europe'!$B:$B,0)),"")</f>
        <v/>
      </c>
    </row>
    <row r="781" spans="13:13" x14ac:dyDescent="0.45">
      <c r="M781" s="3" t="str">
        <f>IFERROR(INDEX('North Europe'!$J:$J,MATCH('NE-Volumes'!$C781,'North Europe'!$B:$B,0)),"")</f>
        <v/>
      </c>
    </row>
    <row r="782" spans="13:13" x14ac:dyDescent="0.45">
      <c r="M782" s="3" t="str">
        <f>IFERROR(INDEX('North Europe'!$J:$J,MATCH('NE-Volumes'!$C782,'North Europe'!$B:$B,0)),"")</f>
        <v/>
      </c>
    </row>
    <row r="783" spans="13:13" x14ac:dyDescent="0.45">
      <c r="M783" s="3" t="str">
        <f>IFERROR(INDEX('North Europe'!$J:$J,MATCH('NE-Volumes'!$C783,'North Europe'!$B:$B,0)),"")</f>
        <v/>
      </c>
    </row>
    <row r="784" spans="13:13" x14ac:dyDescent="0.45">
      <c r="M784" s="3" t="str">
        <f>IFERROR(INDEX('North Europe'!$J:$J,MATCH('NE-Volumes'!$C784,'North Europe'!$B:$B,0)),"")</f>
        <v/>
      </c>
    </row>
    <row r="785" spans="13:13" x14ac:dyDescent="0.45">
      <c r="M785" s="3" t="str">
        <f>IFERROR(INDEX('North Europe'!$J:$J,MATCH('NE-Volumes'!$C785,'North Europe'!$B:$B,0)),"")</f>
        <v/>
      </c>
    </row>
    <row r="786" spans="13:13" x14ac:dyDescent="0.45">
      <c r="M786" s="3" t="str">
        <f>IFERROR(INDEX('North Europe'!$J:$J,MATCH('NE-Volumes'!$C786,'North Europe'!$B:$B,0)),"")</f>
        <v/>
      </c>
    </row>
    <row r="787" spans="13:13" x14ac:dyDescent="0.45">
      <c r="M787" s="3" t="str">
        <f>IFERROR(INDEX('North Europe'!$J:$J,MATCH('NE-Volumes'!$C787,'North Europe'!$B:$B,0)),"")</f>
        <v/>
      </c>
    </row>
    <row r="788" spans="13:13" x14ac:dyDescent="0.45">
      <c r="M788" s="3" t="str">
        <f>IFERROR(INDEX('North Europe'!$J:$J,MATCH('NE-Volumes'!$C788,'North Europe'!$B:$B,0)),"")</f>
        <v/>
      </c>
    </row>
    <row r="789" spans="13:13" x14ac:dyDescent="0.45">
      <c r="M789" s="3" t="str">
        <f>IFERROR(INDEX('North Europe'!$J:$J,MATCH('NE-Volumes'!$C789,'North Europe'!$B:$B,0)),"")</f>
        <v/>
      </c>
    </row>
    <row r="790" spans="13:13" x14ac:dyDescent="0.45">
      <c r="M790" s="3" t="str">
        <f>IFERROR(INDEX('North Europe'!$J:$J,MATCH('NE-Volumes'!$C790,'North Europe'!$B:$B,0)),"")</f>
        <v/>
      </c>
    </row>
    <row r="791" spans="13:13" x14ac:dyDescent="0.45">
      <c r="M791" s="3" t="str">
        <f>IFERROR(INDEX('North Europe'!$J:$J,MATCH('NE-Volumes'!$C791,'North Europe'!$B:$B,0)),"")</f>
        <v/>
      </c>
    </row>
    <row r="792" spans="13:13" x14ac:dyDescent="0.45">
      <c r="M792" s="3" t="str">
        <f>IFERROR(INDEX('North Europe'!$J:$J,MATCH('NE-Volumes'!$C792,'North Europe'!$B:$B,0)),"")</f>
        <v/>
      </c>
    </row>
    <row r="793" spans="13:13" x14ac:dyDescent="0.45">
      <c r="M793" s="3" t="str">
        <f>IFERROR(INDEX('North Europe'!$J:$J,MATCH('NE-Volumes'!$C793,'North Europe'!$B:$B,0)),"")</f>
        <v/>
      </c>
    </row>
    <row r="794" spans="13:13" x14ac:dyDescent="0.45">
      <c r="M794" s="3" t="str">
        <f>IFERROR(INDEX('North Europe'!$J:$J,MATCH('NE-Volumes'!$C794,'North Europe'!$B:$B,0)),"")</f>
        <v/>
      </c>
    </row>
    <row r="795" spans="13:13" x14ac:dyDescent="0.45">
      <c r="M795" s="3" t="str">
        <f>IFERROR(INDEX('North Europe'!$J:$J,MATCH('NE-Volumes'!$C795,'North Europe'!$B:$B,0)),"")</f>
        <v/>
      </c>
    </row>
    <row r="796" spans="13:13" x14ac:dyDescent="0.45">
      <c r="M796" s="3" t="str">
        <f>IFERROR(INDEX('North Europe'!$J:$J,MATCH('NE-Volumes'!$C796,'North Europe'!$B:$B,0)),"")</f>
        <v/>
      </c>
    </row>
    <row r="797" spans="13:13" x14ac:dyDescent="0.45">
      <c r="M797" s="3" t="str">
        <f>IFERROR(INDEX('North Europe'!$J:$J,MATCH('NE-Volumes'!$C797,'North Europe'!$B:$B,0)),"")</f>
        <v/>
      </c>
    </row>
    <row r="798" spans="13:13" x14ac:dyDescent="0.45">
      <c r="M798" s="3" t="str">
        <f>IFERROR(INDEX('North Europe'!$J:$J,MATCH('NE-Volumes'!$C798,'North Europe'!$B:$B,0)),"")</f>
        <v/>
      </c>
    </row>
    <row r="799" spans="13:13" x14ac:dyDescent="0.45">
      <c r="M799" s="3" t="str">
        <f>IFERROR(INDEX('North Europe'!$J:$J,MATCH('NE-Volumes'!$C799,'North Europe'!$B:$B,0)),"")</f>
        <v/>
      </c>
    </row>
    <row r="800" spans="13:13" x14ac:dyDescent="0.45">
      <c r="M800" s="3" t="str">
        <f>IFERROR(INDEX('North Europe'!$J:$J,MATCH('NE-Volumes'!$C800,'North Europe'!$B:$B,0)),"")</f>
        <v/>
      </c>
    </row>
    <row r="801" spans="13:13" x14ac:dyDescent="0.45">
      <c r="M801" s="3" t="str">
        <f>IFERROR(INDEX('North Europe'!$J:$J,MATCH('NE-Volumes'!$C801,'North Europe'!$B:$B,0)),"")</f>
        <v/>
      </c>
    </row>
    <row r="802" spans="13:13" x14ac:dyDescent="0.45">
      <c r="M802" s="3" t="str">
        <f>IFERROR(INDEX('North Europe'!$J:$J,MATCH('NE-Volumes'!$C802,'North Europe'!$B:$B,0)),"")</f>
        <v/>
      </c>
    </row>
    <row r="803" spans="13:13" x14ac:dyDescent="0.45">
      <c r="M803" s="3" t="str">
        <f>IFERROR(INDEX('North Europe'!$J:$J,MATCH('NE-Volumes'!$C803,'North Europe'!$B:$B,0)),"")</f>
        <v/>
      </c>
    </row>
    <row r="804" spans="13:13" x14ac:dyDescent="0.45">
      <c r="M804" s="3" t="str">
        <f>IFERROR(INDEX('North Europe'!$J:$J,MATCH('NE-Volumes'!$C804,'North Europe'!$B:$B,0)),"")</f>
        <v/>
      </c>
    </row>
    <row r="805" spans="13:13" x14ac:dyDescent="0.45">
      <c r="M805" s="3" t="str">
        <f>IFERROR(INDEX('North Europe'!$J:$J,MATCH('NE-Volumes'!$C805,'North Europe'!$B:$B,0)),"")</f>
        <v/>
      </c>
    </row>
    <row r="806" spans="13:13" x14ac:dyDescent="0.45">
      <c r="M806" s="3" t="str">
        <f>IFERROR(INDEX('North Europe'!$J:$J,MATCH('NE-Volumes'!$C806,'North Europe'!$B:$B,0)),"")</f>
        <v/>
      </c>
    </row>
    <row r="807" spans="13:13" x14ac:dyDescent="0.45">
      <c r="M807" s="3" t="str">
        <f>IFERROR(INDEX('North Europe'!$J:$J,MATCH('NE-Volumes'!$C807,'North Europe'!$B:$B,0)),"")</f>
        <v/>
      </c>
    </row>
    <row r="808" spans="13:13" x14ac:dyDescent="0.45">
      <c r="M808" s="3" t="str">
        <f>IFERROR(INDEX('North Europe'!$J:$J,MATCH('NE-Volumes'!$C808,'North Europe'!$B:$B,0)),"")</f>
        <v/>
      </c>
    </row>
    <row r="809" spans="13:13" x14ac:dyDescent="0.45">
      <c r="M809" s="3" t="str">
        <f>IFERROR(INDEX('North Europe'!$J:$J,MATCH('NE-Volumes'!$C809,'North Europe'!$B:$B,0)),"")</f>
        <v/>
      </c>
    </row>
    <row r="810" spans="13:13" x14ac:dyDescent="0.45">
      <c r="M810" s="3" t="str">
        <f>IFERROR(INDEX('North Europe'!$J:$J,MATCH('NE-Volumes'!$C810,'North Europe'!$B:$B,0)),"")</f>
        <v/>
      </c>
    </row>
    <row r="811" spans="13:13" x14ac:dyDescent="0.45">
      <c r="M811" s="3" t="str">
        <f>IFERROR(INDEX('North Europe'!$J:$J,MATCH('NE-Volumes'!$C811,'North Europe'!$B:$B,0)),"")</f>
        <v/>
      </c>
    </row>
    <row r="812" spans="13:13" x14ac:dyDescent="0.45">
      <c r="M812" s="3" t="str">
        <f>IFERROR(INDEX('North Europe'!$J:$J,MATCH('NE-Volumes'!$C812,'North Europe'!$B:$B,0)),"")</f>
        <v/>
      </c>
    </row>
    <row r="813" spans="13:13" x14ac:dyDescent="0.45">
      <c r="M813" s="3" t="str">
        <f>IFERROR(INDEX('North Europe'!$J:$J,MATCH('NE-Volumes'!$C813,'North Europe'!$B:$B,0)),"")</f>
        <v/>
      </c>
    </row>
    <row r="814" spans="13:13" x14ac:dyDescent="0.45">
      <c r="M814" s="3" t="str">
        <f>IFERROR(INDEX('North Europe'!$J:$J,MATCH('NE-Volumes'!$C814,'North Europe'!$B:$B,0)),"")</f>
        <v/>
      </c>
    </row>
    <row r="815" spans="13:13" x14ac:dyDescent="0.45">
      <c r="M815" s="3" t="str">
        <f>IFERROR(INDEX('North Europe'!$J:$J,MATCH('NE-Volumes'!$C815,'North Europe'!$B:$B,0)),"")</f>
        <v/>
      </c>
    </row>
    <row r="816" spans="13:13" x14ac:dyDescent="0.45">
      <c r="M816" s="3" t="str">
        <f>IFERROR(INDEX('North Europe'!$J:$J,MATCH('NE-Volumes'!$C816,'North Europe'!$B:$B,0)),"")</f>
        <v/>
      </c>
    </row>
    <row r="817" spans="13:13" x14ac:dyDescent="0.45">
      <c r="M817" s="3" t="str">
        <f>IFERROR(INDEX('North Europe'!$J:$J,MATCH('NE-Volumes'!$C817,'North Europe'!$B:$B,0)),"")</f>
        <v/>
      </c>
    </row>
    <row r="818" spans="13:13" x14ac:dyDescent="0.45">
      <c r="M818" s="3" t="str">
        <f>IFERROR(INDEX('North Europe'!$J:$J,MATCH('NE-Volumes'!$C818,'North Europe'!$B:$B,0)),"")</f>
        <v/>
      </c>
    </row>
    <row r="819" spans="13:13" x14ac:dyDescent="0.45">
      <c r="M819" s="3" t="str">
        <f>IFERROR(INDEX('North Europe'!$J:$J,MATCH('NE-Volumes'!$C819,'North Europe'!$B:$B,0)),"")</f>
        <v/>
      </c>
    </row>
    <row r="820" spans="13:13" x14ac:dyDescent="0.45">
      <c r="M820" s="3" t="str">
        <f>IFERROR(INDEX('North Europe'!$J:$J,MATCH('NE-Volumes'!$C820,'North Europe'!$B:$B,0)),"")</f>
        <v/>
      </c>
    </row>
    <row r="821" spans="13:13" x14ac:dyDescent="0.45">
      <c r="M821" s="3" t="str">
        <f>IFERROR(INDEX('North Europe'!$J:$J,MATCH('NE-Volumes'!$C821,'North Europe'!$B:$B,0)),"")</f>
        <v/>
      </c>
    </row>
    <row r="822" spans="13:13" x14ac:dyDescent="0.45">
      <c r="M822" s="3" t="str">
        <f>IFERROR(INDEX('North Europe'!$J:$J,MATCH('NE-Volumes'!$C822,'North Europe'!$B:$B,0)),"")</f>
        <v/>
      </c>
    </row>
    <row r="823" spans="13:13" x14ac:dyDescent="0.45">
      <c r="M823" s="3" t="str">
        <f>IFERROR(INDEX('North Europe'!$J:$J,MATCH('NE-Volumes'!$C823,'North Europe'!$B:$B,0)),"")</f>
        <v/>
      </c>
    </row>
    <row r="824" spans="13:13" x14ac:dyDescent="0.45">
      <c r="M824" s="3" t="str">
        <f>IFERROR(INDEX('North Europe'!$J:$J,MATCH('NE-Volumes'!$C824,'North Europe'!$B:$B,0)),"")</f>
        <v/>
      </c>
    </row>
    <row r="825" spans="13:13" x14ac:dyDescent="0.45">
      <c r="M825" s="3" t="str">
        <f>IFERROR(INDEX('North Europe'!$J:$J,MATCH('NE-Volumes'!$C825,'North Europe'!$B:$B,0)),"")</f>
        <v/>
      </c>
    </row>
    <row r="826" spans="13:13" x14ac:dyDescent="0.45">
      <c r="M826" s="3" t="str">
        <f>IFERROR(INDEX('North Europe'!$J:$J,MATCH('NE-Volumes'!$C826,'North Europe'!$B:$B,0)),"")</f>
        <v/>
      </c>
    </row>
    <row r="827" spans="13:13" x14ac:dyDescent="0.45">
      <c r="M827" s="3" t="str">
        <f>IFERROR(INDEX('North Europe'!$J:$J,MATCH('NE-Volumes'!$C827,'North Europe'!$B:$B,0)),"")</f>
        <v/>
      </c>
    </row>
    <row r="828" spans="13:13" x14ac:dyDescent="0.45">
      <c r="M828" s="3" t="str">
        <f>IFERROR(INDEX('North Europe'!$J:$J,MATCH('NE-Volumes'!$C828,'North Europe'!$B:$B,0)),"")</f>
        <v/>
      </c>
    </row>
    <row r="829" spans="13:13" x14ac:dyDescent="0.45">
      <c r="M829" s="3" t="str">
        <f>IFERROR(INDEX('North Europe'!$J:$J,MATCH('NE-Volumes'!$C829,'North Europe'!$B:$B,0)),"")</f>
        <v/>
      </c>
    </row>
    <row r="830" spans="13:13" x14ac:dyDescent="0.45">
      <c r="M830" s="3" t="str">
        <f>IFERROR(INDEX('North Europe'!$J:$J,MATCH('NE-Volumes'!$C830,'North Europe'!$B:$B,0)),"")</f>
        <v/>
      </c>
    </row>
    <row r="831" spans="13:13" x14ac:dyDescent="0.45">
      <c r="M831" s="3" t="str">
        <f>IFERROR(INDEX('North Europe'!$J:$J,MATCH('NE-Volumes'!$C831,'North Europe'!$B:$B,0)),"")</f>
        <v/>
      </c>
    </row>
    <row r="832" spans="13:13" x14ac:dyDescent="0.45">
      <c r="M832" s="3" t="str">
        <f>IFERROR(INDEX('North Europe'!$J:$J,MATCH('NE-Volumes'!$C832,'North Europe'!$B:$B,0)),"")</f>
        <v/>
      </c>
    </row>
    <row r="833" spans="13:13" x14ac:dyDescent="0.45">
      <c r="M833" s="3" t="str">
        <f>IFERROR(INDEX('North Europe'!$J:$J,MATCH('NE-Volumes'!$C833,'North Europe'!$B:$B,0)),"")</f>
        <v/>
      </c>
    </row>
    <row r="834" spans="13:13" x14ac:dyDescent="0.45">
      <c r="M834" s="3" t="str">
        <f>IFERROR(INDEX('North Europe'!$J:$J,MATCH('NE-Volumes'!$C834,'North Europe'!$B:$B,0)),"")</f>
        <v/>
      </c>
    </row>
    <row r="835" spans="13:13" x14ac:dyDescent="0.45">
      <c r="M835" s="3" t="str">
        <f>IFERROR(INDEX('North Europe'!$J:$J,MATCH('NE-Volumes'!$C835,'North Europe'!$B:$B,0)),"")</f>
        <v/>
      </c>
    </row>
    <row r="836" spans="13:13" x14ac:dyDescent="0.45">
      <c r="M836" s="3" t="str">
        <f>IFERROR(INDEX('North Europe'!$J:$J,MATCH('NE-Volumes'!$C836,'North Europe'!$B:$B,0)),"")</f>
        <v/>
      </c>
    </row>
    <row r="837" spans="13:13" x14ac:dyDescent="0.45">
      <c r="M837" s="3" t="str">
        <f>IFERROR(INDEX('North Europe'!$J:$J,MATCH('NE-Volumes'!$C837,'North Europe'!$B:$B,0)),"")</f>
        <v/>
      </c>
    </row>
    <row r="838" spans="13:13" x14ac:dyDescent="0.45">
      <c r="M838" s="3" t="str">
        <f>IFERROR(INDEX('North Europe'!$J:$J,MATCH('NE-Volumes'!$C838,'North Europe'!$B:$B,0)),"")</f>
        <v/>
      </c>
    </row>
    <row r="839" spans="13:13" x14ac:dyDescent="0.45">
      <c r="M839" s="3" t="str">
        <f>IFERROR(INDEX('North Europe'!$J:$J,MATCH('NE-Volumes'!$C839,'North Europe'!$B:$B,0)),"")</f>
        <v/>
      </c>
    </row>
    <row r="840" spans="13:13" x14ac:dyDescent="0.45">
      <c r="M840" s="3" t="str">
        <f>IFERROR(INDEX('North Europe'!$J:$J,MATCH('NE-Volumes'!$C840,'North Europe'!$B:$B,0)),"")</f>
        <v/>
      </c>
    </row>
    <row r="841" spans="13:13" x14ac:dyDescent="0.45">
      <c r="M841" s="3" t="str">
        <f>IFERROR(INDEX('North Europe'!$J:$J,MATCH('NE-Volumes'!$C841,'North Europe'!$B:$B,0)),"")</f>
        <v/>
      </c>
    </row>
    <row r="842" spans="13:13" x14ac:dyDescent="0.45">
      <c r="M842" s="3" t="str">
        <f>IFERROR(INDEX('North Europe'!$J:$J,MATCH('NE-Volumes'!$C842,'North Europe'!$B:$B,0)),"")</f>
        <v/>
      </c>
    </row>
    <row r="843" spans="13:13" x14ac:dyDescent="0.45">
      <c r="M843" s="3" t="str">
        <f>IFERROR(INDEX('North Europe'!$J:$J,MATCH('NE-Volumes'!$C843,'North Europe'!$B:$B,0)),"")</f>
        <v/>
      </c>
    </row>
    <row r="844" spans="13:13" x14ac:dyDescent="0.45">
      <c r="M844" s="3" t="str">
        <f>IFERROR(INDEX('North Europe'!$J:$J,MATCH('NE-Volumes'!$C844,'North Europe'!$B:$B,0)),"")</f>
        <v/>
      </c>
    </row>
    <row r="845" spans="13:13" x14ac:dyDescent="0.45">
      <c r="M845" s="3" t="str">
        <f>IFERROR(INDEX('North Europe'!$J:$J,MATCH('NE-Volumes'!$C845,'North Europe'!$B:$B,0)),"")</f>
        <v/>
      </c>
    </row>
    <row r="846" spans="13:13" x14ac:dyDescent="0.45">
      <c r="M846" s="3" t="str">
        <f>IFERROR(INDEX('North Europe'!$J:$J,MATCH('NE-Volumes'!$C846,'North Europe'!$B:$B,0)),"")</f>
        <v/>
      </c>
    </row>
    <row r="847" spans="13:13" x14ac:dyDescent="0.45">
      <c r="M847" s="3" t="str">
        <f>IFERROR(INDEX('North Europe'!$J:$J,MATCH('NE-Volumes'!$C847,'North Europe'!$B:$B,0)),"")</f>
        <v/>
      </c>
    </row>
    <row r="848" spans="13:13" x14ac:dyDescent="0.45">
      <c r="M848" s="3" t="str">
        <f>IFERROR(INDEX('North Europe'!$J:$J,MATCH('NE-Volumes'!$C848,'North Europe'!$B:$B,0)),"")</f>
        <v/>
      </c>
    </row>
    <row r="849" spans="13:13" x14ac:dyDescent="0.45">
      <c r="M849" s="3" t="str">
        <f>IFERROR(INDEX('North Europe'!$J:$J,MATCH('NE-Volumes'!$C849,'North Europe'!$B:$B,0)),"")</f>
        <v/>
      </c>
    </row>
    <row r="850" spans="13:13" x14ac:dyDescent="0.45">
      <c r="M850" s="3" t="str">
        <f>IFERROR(INDEX('North Europe'!$J:$J,MATCH('NE-Volumes'!$C850,'North Europe'!$B:$B,0)),"")</f>
        <v/>
      </c>
    </row>
    <row r="851" spans="13:13" x14ac:dyDescent="0.45">
      <c r="M851" s="3" t="str">
        <f>IFERROR(INDEX('North Europe'!$J:$J,MATCH('NE-Volumes'!$C851,'North Europe'!$B:$B,0)),"")</f>
        <v/>
      </c>
    </row>
    <row r="852" spans="13:13" x14ac:dyDescent="0.45">
      <c r="M852" s="3" t="str">
        <f>IFERROR(INDEX('North Europe'!$J:$J,MATCH('NE-Volumes'!$C852,'North Europe'!$B:$B,0)),"")</f>
        <v/>
      </c>
    </row>
    <row r="853" spans="13:13" x14ac:dyDescent="0.45">
      <c r="M853" s="3" t="str">
        <f>IFERROR(INDEX('North Europe'!$J:$J,MATCH('NE-Volumes'!$C853,'North Europe'!$B:$B,0)),"")</f>
        <v/>
      </c>
    </row>
    <row r="854" spans="13:13" x14ac:dyDescent="0.45">
      <c r="M854" s="3" t="str">
        <f>IFERROR(INDEX('North Europe'!$J:$J,MATCH('NE-Volumes'!$C854,'North Europe'!$B:$B,0)),"")</f>
        <v/>
      </c>
    </row>
    <row r="855" spans="13:13" x14ac:dyDescent="0.45">
      <c r="M855" s="3" t="str">
        <f>IFERROR(INDEX('North Europe'!$J:$J,MATCH('NE-Volumes'!$C855,'North Europe'!$B:$B,0)),"")</f>
        <v/>
      </c>
    </row>
    <row r="856" spans="13:13" x14ac:dyDescent="0.45">
      <c r="M856" s="3" t="str">
        <f>IFERROR(INDEX('North Europe'!$J:$J,MATCH('NE-Volumes'!$C856,'North Europe'!$B:$B,0)),"")</f>
        <v/>
      </c>
    </row>
    <row r="857" spans="13:13" x14ac:dyDescent="0.45">
      <c r="M857" s="3" t="str">
        <f>IFERROR(INDEX('North Europe'!$J:$J,MATCH('NE-Volumes'!$C857,'North Europe'!$B:$B,0)),"")</f>
        <v/>
      </c>
    </row>
    <row r="858" spans="13:13" x14ac:dyDescent="0.45">
      <c r="M858" s="3" t="str">
        <f>IFERROR(INDEX('North Europe'!$J:$J,MATCH('NE-Volumes'!$C858,'North Europe'!$B:$B,0)),"")</f>
        <v/>
      </c>
    </row>
    <row r="859" spans="13:13" x14ac:dyDescent="0.45">
      <c r="M859" s="3" t="str">
        <f>IFERROR(INDEX('North Europe'!$J:$J,MATCH('NE-Volumes'!$C859,'North Europe'!$B:$B,0)),"")</f>
        <v/>
      </c>
    </row>
    <row r="860" spans="13:13" x14ac:dyDescent="0.45">
      <c r="M860" s="3" t="str">
        <f>IFERROR(INDEX('North Europe'!$J:$J,MATCH('NE-Volumes'!$C860,'North Europe'!$B:$B,0)),"")</f>
        <v/>
      </c>
    </row>
    <row r="861" spans="13:13" x14ac:dyDescent="0.45">
      <c r="M861" s="3" t="str">
        <f>IFERROR(INDEX('North Europe'!$J:$J,MATCH('NE-Volumes'!$C861,'North Europe'!$B:$B,0)),"")</f>
        <v/>
      </c>
    </row>
    <row r="862" spans="13:13" x14ac:dyDescent="0.45">
      <c r="M862" s="3" t="str">
        <f>IFERROR(INDEX('North Europe'!$J:$J,MATCH('NE-Volumes'!$C862,'North Europe'!$B:$B,0)),"")</f>
        <v/>
      </c>
    </row>
    <row r="863" spans="13:13" x14ac:dyDescent="0.45">
      <c r="M863" s="3" t="str">
        <f>IFERROR(INDEX('North Europe'!$J:$J,MATCH('NE-Volumes'!$C863,'North Europe'!$B:$B,0)),"")</f>
        <v/>
      </c>
    </row>
    <row r="864" spans="13:13" x14ac:dyDescent="0.45">
      <c r="M864" s="3" t="str">
        <f>IFERROR(INDEX('North Europe'!$J:$J,MATCH('NE-Volumes'!$C864,'North Europe'!$B:$B,0)),"")</f>
        <v/>
      </c>
    </row>
    <row r="865" spans="13:13" x14ac:dyDescent="0.45">
      <c r="M865" s="3" t="str">
        <f>IFERROR(INDEX('North Europe'!$J:$J,MATCH('NE-Volumes'!$C865,'North Europe'!$B:$B,0)),"")</f>
        <v/>
      </c>
    </row>
    <row r="866" spans="13:13" x14ac:dyDescent="0.45">
      <c r="M866" s="3" t="str">
        <f>IFERROR(INDEX('North Europe'!$J:$J,MATCH('NE-Volumes'!$C866,'North Europe'!$B:$B,0)),"")</f>
        <v/>
      </c>
    </row>
    <row r="867" spans="13:13" x14ac:dyDescent="0.45">
      <c r="M867" s="3" t="str">
        <f>IFERROR(INDEX('North Europe'!$J:$J,MATCH('NE-Volumes'!$C867,'North Europe'!$B:$B,0)),"")</f>
        <v/>
      </c>
    </row>
    <row r="868" spans="13:13" x14ac:dyDescent="0.45">
      <c r="M868" s="3" t="str">
        <f>IFERROR(INDEX('North Europe'!$J:$J,MATCH('NE-Volumes'!$C868,'North Europe'!$B:$B,0)),"")</f>
        <v/>
      </c>
    </row>
    <row r="869" spans="13:13" x14ac:dyDescent="0.45">
      <c r="M869" s="3" t="str">
        <f>IFERROR(INDEX('North Europe'!$J:$J,MATCH('NE-Volumes'!$C869,'North Europe'!$B:$B,0)),"")</f>
        <v/>
      </c>
    </row>
    <row r="870" spans="13:13" x14ac:dyDescent="0.45">
      <c r="M870" s="3" t="str">
        <f>IFERROR(INDEX('North Europe'!$J:$J,MATCH('NE-Volumes'!$C870,'North Europe'!$B:$B,0)),"")</f>
        <v/>
      </c>
    </row>
    <row r="871" spans="13:13" x14ac:dyDescent="0.45">
      <c r="M871" s="3" t="str">
        <f>IFERROR(INDEX('North Europe'!$J:$J,MATCH('NE-Volumes'!$C871,'North Europe'!$B:$B,0)),"")</f>
        <v/>
      </c>
    </row>
    <row r="872" spans="13:13" x14ac:dyDescent="0.45">
      <c r="M872" s="3" t="str">
        <f>IFERROR(INDEX('North Europe'!$J:$J,MATCH('NE-Volumes'!$C872,'North Europe'!$B:$B,0)),"")</f>
        <v/>
      </c>
    </row>
    <row r="873" spans="13:13" x14ac:dyDescent="0.45">
      <c r="M873" s="3" t="str">
        <f>IFERROR(INDEX('North Europe'!$J:$J,MATCH('NE-Volumes'!$C873,'North Europe'!$B:$B,0)),"")</f>
        <v/>
      </c>
    </row>
    <row r="874" spans="13:13" x14ac:dyDescent="0.45">
      <c r="M874" s="3" t="str">
        <f>IFERROR(INDEX('North Europe'!$J:$J,MATCH('NE-Volumes'!$C874,'North Europe'!$B:$B,0)),"")</f>
        <v/>
      </c>
    </row>
    <row r="875" spans="13:13" x14ac:dyDescent="0.45">
      <c r="M875" s="3" t="str">
        <f>IFERROR(INDEX('North Europe'!$J:$J,MATCH('NE-Volumes'!$C875,'North Europe'!$B:$B,0)),"")</f>
        <v/>
      </c>
    </row>
    <row r="876" spans="13:13" x14ac:dyDescent="0.45">
      <c r="M876" s="3" t="str">
        <f>IFERROR(INDEX('North Europe'!$J:$J,MATCH('NE-Volumes'!$C876,'North Europe'!$B:$B,0)),"")</f>
        <v/>
      </c>
    </row>
    <row r="877" spans="13:13" x14ac:dyDescent="0.45">
      <c r="M877" s="3" t="str">
        <f>IFERROR(INDEX('North Europe'!$J:$J,MATCH('NE-Volumes'!$C877,'North Europe'!$B:$B,0)),"")</f>
        <v/>
      </c>
    </row>
    <row r="878" spans="13:13" x14ac:dyDescent="0.45">
      <c r="M878" s="3" t="str">
        <f>IFERROR(INDEX('North Europe'!$J:$J,MATCH('NE-Volumes'!$C878,'North Europe'!$B:$B,0)),"")</f>
        <v/>
      </c>
    </row>
    <row r="879" spans="13:13" x14ac:dyDescent="0.45">
      <c r="M879" s="3" t="str">
        <f>IFERROR(INDEX('North Europe'!$J:$J,MATCH('NE-Volumes'!$C879,'North Europe'!$B:$B,0)),"")</f>
        <v/>
      </c>
    </row>
    <row r="880" spans="13:13" x14ac:dyDescent="0.45">
      <c r="M880" s="3" t="str">
        <f>IFERROR(INDEX('North Europe'!$J:$J,MATCH('NE-Volumes'!$C880,'North Europe'!$B:$B,0)),"")</f>
        <v/>
      </c>
    </row>
    <row r="881" spans="13:13" x14ac:dyDescent="0.45">
      <c r="M881" s="3" t="str">
        <f>IFERROR(INDEX('North Europe'!$J:$J,MATCH('NE-Volumes'!$C881,'North Europe'!$B:$B,0)),"")</f>
        <v/>
      </c>
    </row>
    <row r="882" spans="13:13" x14ac:dyDescent="0.45">
      <c r="M882" s="3" t="str">
        <f>IFERROR(INDEX('North Europe'!$J:$J,MATCH('NE-Volumes'!$C882,'North Europe'!$B:$B,0)),"")</f>
        <v/>
      </c>
    </row>
    <row r="883" spans="13:13" x14ac:dyDescent="0.45">
      <c r="M883" s="3" t="str">
        <f>IFERROR(INDEX('North Europe'!$J:$J,MATCH('NE-Volumes'!$C883,'North Europe'!$B:$B,0)),"")</f>
        <v/>
      </c>
    </row>
    <row r="884" spans="13:13" x14ac:dyDescent="0.45">
      <c r="M884" s="3" t="str">
        <f>IFERROR(INDEX('North Europe'!$J:$J,MATCH('NE-Volumes'!$C884,'North Europe'!$B:$B,0)),"")</f>
        <v/>
      </c>
    </row>
    <row r="885" spans="13:13" x14ac:dyDescent="0.45">
      <c r="M885" s="3" t="str">
        <f>IFERROR(INDEX('North Europe'!$J:$J,MATCH('NE-Volumes'!$C885,'North Europe'!$B:$B,0)),"")</f>
        <v/>
      </c>
    </row>
    <row r="886" spans="13:13" x14ac:dyDescent="0.45">
      <c r="M886" s="3" t="str">
        <f>IFERROR(INDEX('North Europe'!$J:$J,MATCH('NE-Volumes'!$C886,'North Europe'!$B:$B,0)),"")</f>
        <v/>
      </c>
    </row>
    <row r="887" spans="13:13" x14ac:dyDescent="0.45">
      <c r="M887" s="3" t="str">
        <f>IFERROR(INDEX('North Europe'!$J:$J,MATCH('NE-Volumes'!$C887,'North Europe'!$B:$B,0)),"")</f>
        <v/>
      </c>
    </row>
    <row r="888" spans="13:13" x14ac:dyDescent="0.45">
      <c r="M888" s="3" t="str">
        <f>IFERROR(INDEX('North Europe'!$J:$J,MATCH('NE-Volumes'!$C888,'North Europe'!$B:$B,0)),"")</f>
        <v/>
      </c>
    </row>
    <row r="889" spans="13:13" x14ac:dyDescent="0.45">
      <c r="M889" s="3" t="str">
        <f>IFERROR(INDEX('North Europe'!$J:$J,MATCH('NE-Volumes'!$C889,'North Europe'!$B:$B,0)),"")</f>
        <v/>
      </c>
    </row>
    <row r="890" spans="13:13" x14ac:dyDescent="0.45">
      <c r="M890" s="3" t="str">
        <f>IFERROR(INDEX('North Europe'!$J:$J,MATCH('NE-Volumes'!$C890,'North Europe'!$B:$B,0)),"")</f>
        <v/>
      </c>
    </row>
    <row r="891" spans="13:13" x14ac:dyDescent="0.45">
      <c r="M891" s="3" t="str">
        <f>IFERROR(INDEX('North Europe'!$J:$J,MATCH('NE-Volumes'!$C891,'North Europe'!$B:$B,0)),"")</f>
        <v/>
      </c>
    </row>
    <row r="892" spans="13:13" x14ac:dyDescent="0.45">
      <c r="M892" s="3" t="str">
        <f>IFERROR(INDEX('North Europe'!$J:$J,MATCH('NE-Volumes'!$C892,'North Europe'!$B:$B,0)),"")</f>
        <v/>
      </c>
    </row>
    <row r="893" spans="13:13" x14ac:dyDescent="0.45">
      <c r="M893" s="3" t="str">
        <f>IFERROR(INDEX('North Europe'!$J:$J,MATCH('NE-Volumes'!$C893,'North Europe'!$B:$B,0)),"")</f>
        <v/>
      </c>
    </row>
    <row r="894" spans="13:13" x14ac:dyDescent="0.45">
      <c r="M894" s="3" t="str">
        <f>IFERROR(INDEX('North Europe'!$J:$J,MATCH('NE-Volumes'!$C894,'North Europe'!$B:$B,0)),"")</f>
        <v/>
      </c>
    </row>
    <row r="895" spans="13:13" x14ac:dyDescent="0.45">
      <c r="M895" s="3" t="str">
        <f>IFERROR(INDEX('North Europe'!$J:$J,MATCH('NE-Volumes'!$C895,'North Europe'!$B:$B,0)),"")</f>
        <v/>
      </c>
    </row>
    <row r="896" spans="13:13" x14ac:dyDescent="0.45">
      <c r="M896" s="3" t="str">
        <f>IFERROR(INDEX('North Europe'!$J:$J,MATCH('NE-Volumes'!$C896,'North Europe'!$B:$B,0)),"")</f>
        <v/>
      </c>
    </row>
    <row r="897" spans="13:13" x14ac:dyDescent="0.45">
      <c r="M897" s="3" t="str">
        <f>IFERROR(INDEX('North Europe'!$J:$J,MATCH('NE-Volumes'!$C897,'North Europe'!$B:$B,0)),"")</f>
        <v/>
      </c>
    </row>
    <row r="898" spans="13:13" x14ac:dyDescent="0.45">
      <c r="M898" s="3" t="str">
        <f>IFERROR(INDEX('North Europe'!$J:$J,MATCH('NE-Volumes'!$C898,'North Europe'!$B:$B,0)),"")</f>
        <v/>
      </c>
    </row>
    <row r="899" spans="13:13" x14ac:dyDescent="0.45">
      <c r="M899" s="3" t="str">
        <f>IFERROR(INDEX('North Europe'!$J:$J,MATCH('NE-Volumes'!$C899,'North Europe'!$B:$B,0)),"")</f>
        <v/>
      </c>
    </row>
    <row r="900" spans="13:13" x14ac:dyDescent="0.45">
      <c r="M900" s="3" t="str">
        <f>IFERROR(INDEX('North Europe'!$J:$J,MATCH('NE-Volumes'!$C900,'North Europe'!$B:$B,0)),"")</f>
        <v/>
      </c>
    </row>
    <row r="901" spans="13:13" x14ac:dyDescent="0.45">
      <c r="M901" s="3" t="str">
        <f>IFERROR(INDEX('North Europe'!$J:$J,MATCH('NE-Volumes'!$C901,'North Europe'!$B:$B,0)),"")</f>
        <v/>
      </c>
    </row>
    <row r="902" spans="13:13" x14ac:dyDescent="0.45">
      <c r="M902" s="3" t="str">
        <f>IFERROR(INDEX('North Europe'!$J:$J,MATCH('NE-Volumes'!$C902,'North Europe'!$B:$B,0)),"")</f>
        <v/>
      </c>
    </row>
    <row r="903" spans="13:13" x14ac:dyDescent="0.45">
      <c r="M903" s="3" t="str">
        <f>IFERROR(INDEX('North Europe'!$J:$J,MATCH('NE-Volumes'!$C903,'North Europe'!$B:$B,0)),"")</f>
        <v/>
      </c>
    </row>
    <row r="904" spans="13:13" x14ac:dyDescent="0.45">
      <c r="M904" s="3" t="str">
        <f>IFERROR(INDEX('North Europe'!$J:$J,MATCH('NE-Volumes'!$C904,'North Europe'!$B:$B,0)),"")</f>
        <v/>
      </c>
    </row>
    <row r="905" spans="13:13" x14ac:dyDescent="0.45">
      <c r="M905" s="3" t="str">
        <f>IFERROR(INDEX('North Europe'!$J:$J,MATCH('NE-Volumes'!$C905,'North Europe'!$B:$B,0)),"")</f>
        <v/>
      </c>
    </row>
    <row r="906" spans="13:13" x14ac:dyDescent="0.45">
      <c r="M906" s="3" t="str">
        <f>IFERROR(INDEX('North Europe'!$J:$J,MATCH('NE-Volumes'!$C906,'North Europe'!$B:$B,0)),"")</f>
        <v/>
      </c>
    </row>
    <row r="907" spans="13:13" x14ac:dyDescent="0.45">
      <c r="M907" s="3" t="str">
        <f>IFERROR(INDEX('North Europe'!$J:$J,MATCH('NE-Volumes'!$C907,'North Europe'!$B:$B,0)),"")</f>
        <v/>
      </c>
    </row>
    <row r="908" spans="13:13" x14ac:dyDescent="0.45">
      <c r="M908" s="3" t="str">
        <f>IFERROR(INDEX('North Europe'!$J:$J,MATCH('NE-Volumes'!$C908,'North Europe'!$B:$B,0)),"")</f>
        <v/>
      </c>
    </row>
    <row r="909" spans="13:13" x14ac:dyDescent="0.45">
      <c r="M909" s="3" t="str">
        <f>IFERROR(INDEX('North Europe'!$J:$J,MATCH('NE-Volumes'!$C909,'North Europe'!$B:$B,0)),"")</f>
        <v/>
      </c>
    </row>
    <row r="910" spans="13:13" x14ac:dyDescent="0.45">
      <c r="M910" s="3" t="str">
        <f>IFERROR(INDEX('North Europe'!$J:$J,MATCH('NE-Volumes'!$C910,'North Europe'!$B:$B,0)),"")</f>
        <v/>
      </c>
    </row>
    <row r="911" spans="13:13" x14ac:dyDescent="0.45">
      <c r="M911" s="3" t="str">
        <f>IFERROR(INDEX('North Europe'!$J:$J,MATCH('NE-Volumes'!$C911,'North Europe'!$B:$B,0)),"")</f>
        <v/>
      </c>
    </row>
    <row r="912" spans="13:13" x14ac:dyDescent="0.45">
      <c r="M912" s="3" t="str">
        <f>IFERROR(INDEX('North Europe'!$J:$J,MATCH('NE-Volumes'!$C912,'North Europe'!$B:$B,0)),"")</f>
        <v/>
      </c>
    </row>
    <row r="913" spans="13:13" x14ac:dyDescent="0.45">
      <c r="M913" s="3" t="str">
        <f>IFERROR(INDEX('North Europe'!$J:$J,MATCH('NE-Volumes'!$C913,'North Europe'!$B:$B,0)),"")</f>
        <v/>
      </c>
    </row>
    <row r="914" spans="13:13" x14ac:dyDescent="0.45">
      <c r="M914" s="3" t="str">
        <f>IFERROR(INDEX('North Europe'!$J:$J,MATCH('NE-Volumes'!$C914,'North Europe'!$B:$B,0)),"")</f>
        <v/>
      </c>
    </row>
    <row r="915" spans="13:13" x14ac:dyDescent="0.45">
      <c r="M915" s="3" t="str">
        <f>IFERROR(INDEX('North Europe'!$J:$J,MATCH('NE-Volumes'!$C915,'North Europe'!$B:$B,0)),"")</f>
        <v/>
      </c>
    </row>
    <row r="916" spans="13:13" x14ac:dyDescent="0.45">
      <c r="M916" s="3" t="str">
        <f>IFERROR(INDEX('North Europe'!$J:$J,MATCH('NE-Volumes'!$C916,'North Europe'!$B:$B,0)),"")</f>
        <v/>
      </c>
    </row>
    <row r="917" spans="13:13" x14ac:dyDescent="0.45">
      <c r="M917" s="3" t="str">
        <f>IFERROR(INDEX('North Europe'!$J:$J,MATCH('NE-Volumes'!$C917,'North Europe'!$B:$B,0)),"")</f>
        <v/>
      </c>
    </row>
    <row r="918" spans="13:13" x14ac:dyDescent="0.45">
      <c r="M918" s="3" t="str">
        <f>IFERROR(INDEX('North Europe'!$J:$J,MATCH('NE-Volumes'!$C918,'North Europe'!$B:$B,0)),"")</f>
        <v/>
      </c>
    </row>
    <row r="919" spans="13:13" x14ac:dyDescent="0.45">
      <c r="M919" s="3" t="str">
        <f>IFERROR(INDEX('North Europe'!$J:$J,MATCH('NE-Volumes'!$C919,'North Europe'!$B:$B,0)),"")</f>
        <v/>
      </c>
    </row>
    <row r="920" spans="13:13" x14ac:dyDescent="0.45">
      <c r="M920" s="3" t="str">
        <f>IFERROR(INDEX('North Europe'!$J:$J,MATCH('NE-Volumes'!$C920,'North Europe'!$B:$B,0)),"")</f>
        <v/>
      </c>
    </row>
    <row r="921" spans="13:13" x14ac:dyDescent="0.45">
      <c r="M921" s="3" t="str">
        <f>IFERROR(INDEX('North Europe'!$J:$J,MATCH('NE-Volumes'!$C921,'North Europe'!$B:$B,0)),"")</f>
        <v/>
      </c>
    </row>
    <row r="922" spans="13:13" x14ac:dyDescent="0.45">
      <c r="M922" s="3" t="str">
        <f>IFERROR(INDEX('North Europe'!$J:$J,MATCH('NE-Volumes'!$C922,'North Europe'!$B:$B,0)),"")</f>
        <v/>
      </c>
    </row>
    <row r="923" spans="13:13" x14ac:dyDescent="0.45">
      <c r="M923" s="3" t="str">
        <f>IFERROR(INDEX('North Europe'!$J:$J,MATCH('NE-Volumes'!$C923,'North Europe'!$B:$B,0)),"")</f>
        <v/>
      </c>
    </row>
    <row r="924" spans="13:13" x14ac:dyDescent="0.45">
      <c r="M924" s="3" t="str">
        <f>IFERROR(INDEX('North Europe'!$J:$J,MATCH('NE-Volumes'!$C924,'North Europe'!$B:$B,0)),"")</f>
        <v/>
      </c>
    </row>
    <row r="925" spans="13:13" x14ac:dyDescent="0.45">
      <c r="M925" s="3" t="str">
        <f>IFERROR(INDEX('North Europe'!$J:$J,MATCH('NE-Volumes'!$C925,'North Europe'!$B:$B,0)),"")</f>
        <v/>
      </c>
    </row>
    <row r="926" spans="13:13" x14ac:dyDescent="0.45">
      <c r="M926" s="3" t="str">
        <f>IFERROR(INDEX('North Europe'!$J:$J,MATCH('NE-Volumes'!$C926,'North Europe'!$B:$B,0)),"")</f>
        <v/>
      </c>
    </row>
    <row r="927" spans="13:13" x14ac:dyDescent="0.45">
      <c r="M927" s="3" t="str">
        <f>IFERROR(INDEX('North Europe'!$J:$J,MATCH('NE-Volumes'!$C927,'North Europe'!$B:$B,0)),"")</f>
        <v/>
      </c>
    </row>
    <row r="928" spans="13:13" x14ac:dyDescent="0.45">
      <c r="M928" s="3" t="str">
        <f>IFERROR(INDEX('North Europe'!$J:$J,MATCH('NE-Volumes'!$C928,'North Europe'!$B:$B,0)),"")</f>
        <v/>
      </c>
    </row>
    <row r="929" spans="13:13" x14ac:dyDescent="0.45">
      <c r="M929" s="3" t="str">
        <f>IFERROR(INDEX('North Europe'!$J:$J,MATCH('NE-Volumes'!$C929,'North Europe'!$B:$B,0)),"")</f>
        <v/>
      </c>
    </row>
    <row r="930" spans="13:13" x14ac:dyDescent="0.45">
      <c r="M930" s="3" t="str">
        <f>IFERROR(INDEX('North Europe'!$J:$J,MATCH('NE-Volumes'!$C930,'North Europe'!$B:$B,0)),"")</f>
        <v/>
      </c>
    </row>
    <row r="931" spans="13:13" x14ac:dyDescent="0.45">
      <c r="M931" s="3" t="str">
        <f>IFERROR(INDEX('North Europe'!$J:$J,MATCH('NE-Volumes'!$C931,'North Europe'!$B:$B,0)),"")</f>
        <v/>
      </c>
    </row>
    <row r="932" spans="13:13" x14ac:dyDescent="0.45">
      <c r="M932" s="3" t="str">
        <f>IFERROR(INDEX('North Europe'!$J:$J,MATCH('NE-Volumes'!$C932,'North Europe'!$B:$B,0)),"")</f>
        <v/>
      </c>
    </row>
    <row r="933" spans="13:13" x14ac:dyDescent="0.45">
      <c r="M933" s="3" t="str">
        <f>IFERROR(INDEX('North Europe'!$J:$J,MATCH('NE-Volumes'!$C933,'North Europe'!$B:$B,0)),"")</f>
        <v/>
      </c>
    </row>
    <row r="934" spans="13:13" x14ac:dyDescent="0.45">
      <c r="M934" s="3" t="str">
        <f>IFERROR(INDEX('North Europe'!$J:$J,MATCH('NE-Volumes'!$C934,'North Europe'!$B:$B,0)),"")</f>
        <v/>
      </c>
    </row>
    <row r="935" spans="13:13" x14ac:dyDescent="0.45">
      <c r="M935" s="3" t="str">
        <f>IFERROR(INDEX('North Europe'!$J:$J,MATCH('NE-Volumes'!$C935,'North Europe'!$B:$B,0)),"")</f>
        <v/>
      </c>
    </row>
    <row r="936" spans="13:13" x14ac:dyDescent="0.45">
      <c r="M936" s="3" t="str">
        <f>IFERROR(INDEX('North Europe'!$J:$J,MATCH('NE-Volumes'!$C936,'North Europe'!$B:$B,0)),"")</f>
        <v/>
      </c>
    </row>
    <row r="937" spans="13:13" x14ac:dyDescent="0.45">
      <c r="M937" s="3" t="str">
        <f>IFERROR(INDEX('North Europe'!$J:$J,MATCH('NE-Volumes'!$C937,'North Europe'!$B:$B,0)),"")</f>
        <v/>
      </c>
    </row>
    <row r="938" spans="13:13" x14ac:dyDescent="0.45">
      <c r="M938" s="3" t="str">
        <f>IFERROR(INDEX('North Europe'!$J:$J,MATCH('NE-Volumes'!$C938,'North Europe'!$B:$B,0)),"")</f>
        <v/>
      </c>
    </row>
    <row r="939" spans="13:13" x14ac:dyDescent="0.45">
      <c r="M939" s="3" t="str">
        <f>IFERROR(INDEX('North Europe'!$J:$J,MATCH('NE-Volumes'!$C939,'North Europe'!$B:$B,0)),"")</f>
        <v/>
      </c>
    </row>
    <row r="940" spans="13:13" x14ac:dyDescent="0.45">
      <c r="M940" s="3" t="str">
        <f>IFERROR(INDEX('North Europe'!$J:$J,MATCH('NE-Volumes'!$C940,'North Europe'!$B:$B,0)),"")</f>
        <v/>
      </c>
    </row>
    <row r="941" spans="13:13" x14ac:dyDescent="0.45">
      <c r="M941" s="3" t="str">
        <f>IFERROR(INDEX('North Europe'!$J:$J,MATCH('NE-Volumes'!$C941,'North Europe'!$B:$B,0)),"")</f>
        <v/>
      </c>
    </row>
    <row r="942" spans="13:13" x14ac:dyDescent="0.45">
      <c r="M942" s="3" t="str">
        <f>IFERROR(INDEX('North Europe'!$J:$J,MATCH('NE-Volumes'!$C942,'North Europe'!$B:$B,0)),"")</f>
        <v/>
      </c>
    </row>
    <row r="943" spans="13:13" x14ac:dyDescent="0.45">
      <c r="M943" s="3" t="str">
        <f>IFERROR(INDEX('North Europe'!$J:$J,MATCH('NE-Volumes'!$C943,'North Europe'!$B:$B,0)),"")</f>
        <v/>
      </c>
    </row>
    <row r="944" spans="13:13" x14ac:dyDescent="0.45">
      <c r="M944" s="3" t="str">
        <f>IFERROR(INDEX('North Europe'!$J:$J,MATCH('NE-Volumes'!$C944,'North Europe'!$B:$B,0)),"")</f>
        <v/>
      </c>
    </row>
    <row r="945" spans="13:13" x14ac:dyDescent="0.45">
      <c r="M945" s="3" t="str">
        <f>IFERROR(INDEX('North Europe'!$J:$J,MATCH('NE-Volumes'!$C945,'North Europe'!$B:$B,0)),"")</f>
        <v/>
      </c>
    </row>
    <row r="946" spans="13:13" x14ac:dyDescent="0.45">
      <c r="M946" s="3" t="str">
        <f>IFERROR(INDEX('North Europe'!$J:$J,MATCH('NE-Volumes'!$C946,'North Europe'!$B:$B,0)),"")</f>
        <v/>
      </c>
    </row>
    <row r="947" spans="13:13" x14ac:dyDescent="0.45">
      <c r="M947" s="3" t="str">
        <f>IFERROR(INDEX('North Europe'!$J:$J,MATCH('NE-Volumes'!$C947,'North Europe'!$B:$B,0)),"")</f>
        <v/>
      </c>
    </row>
    <row r="948" spans="13:13" x14ac:dyDescent="0.45">
      <c r="M948" s="3" t="str">
        <f>IFERROR(INDEX('North Europe'!$J:$J,MATCH('NE-Volumes'!$C948,'North Europe'!$B:$B,0)),"")</f>
        <v/>
      </c>
    </row>
    <row r="949" spans="13:13" x14ac:dyDescent="0.45">
      <c r="M949" s="3" t="str">
        <f>IFERROR(INDEX('North Europe'!$J:$J,MATCH('NE-Volumes'!$C949,'North Europe'!$B:$B,0)),"")</f>
        <v/>
      </c>
    </row>
    <row r="950" spans="13:13" x14ac:dyDescent="0.45">
      <c r="M950" s="3" t="str">
        <f>IFERROR(INDEX('North Europe'!$J:$J,MATCH('NE-Volumes'!$C950,'North Europe'!$B:$B,0)),"")</f>
        <v/>
      </c>
    </row>
    <row r="951" spans="13:13" x14ac:dyDescent="0.45">
      <c r="M951" s="3" t="str">
        <f>IFERROR(INDEX('North Europe'!$J:$J,MATCH('NE-Volumes'!$C951,'North Europe'!$B:$B,0)),"")</f>
        <v/>
      </c>
    </row>
    <row r="952" spans="13:13" x14ac:dyDescent="0.45">
      <c r="M952" s="3" t="str">
        <f>IFERROR(INDEX('North Europe'!$J:$J,MATCH('NE-Volumes'!$C952,'North Europe'!$B:$B,0)),"")</f>
        <v/>
      </c>
    </row>
    <row r="953" spans="13:13" x14ac:dyDescent="0.45">
      <c r="M953" s="3" t="str">
        <f>IFERROR(INDEX('North Europe'!$J:$J,MATCH('NE-Volumes'!$C953,'North Europe'!$B:$B,0)),"")</f>
        <v/>
      </c>
    </row>
    <row r="954" spans="13:13" x14ac:dyDescent="0.45">
      <c r="M954" s="3" t="str">
        <f>IFERROR(INDEX('North Europe'!$J:$J,MATCH('NE-Volumes'!$C954,'North Europe'!$B:$B,0)),"")</f>
        <v/>
      </c>
    </row>
    <row r="955" spans="13:13" x14ac:dyDescent="0.45">
      <c r="M955" s="3" t="str">
        <f>IFERROR(INDEX('North Europe'!$J:$J,MATCH('NE-Volumes'!$C955,'North Europe'!$B:$B,0)),"")</f>
        <v/>
      </c>
    </row>
    <row r="956" spans="13:13" x14ac:dyDescent="0.45">
      <c r="M956" s="3" t="str">
        <f>IFERROR(INDEX('North Europe'!$J:$J,MATCH('NE-Volumes'!$C956,'North Europe'!$B:$B,0)),"")</f>
        <v/>
      </c>
    </row>
    <row r="957" spans="13:13" x14ac:dyDescent="0.45">
      <c r="M957" s="3" t="str">
        <f>IFERROR(INDEX('North Europe'!$J:$J,MATCH('NE-Volumes'!$C957,'North Europe'!$B:$B,0)),"")</f>
        <v/>
      </c>
    </row>
    <row r="958" spans="13:13" x14ac:dyDescent="0.45">
      <c r="M958" s="3" t="str">
        <f>IFERROR(INDEX('North Europe'!$J:$J,MATCH('NE-Volumes'!$C958,'North Europe'!$B:$B,0)),"")</f>
        <v/>
      </c>
    </row>
    <row r="959" spans="13:13" x14ac:dyDescent="0.45">
      <c r="M959" s="3" t="str">
        <f>IFERROR(INDEX('North Europe'!$J:$J,MATCH('NE-Volumes'!$C959,'North Europe'!$B:$B,0)),"")</f>
        <v/>
      </c>
    </row>
    <row r="960" spans="13:13" x14ac:dyDescent="0.45">
      <c r="M960" s="3" t="str">
        <f>IFERROR(INDEX('North Europe'!$J:$J,MATCH('NE-Volumes'!$C960,'North Europe'!$B:$B,0)),"")</f>
        <v/>
      </c>
    </row>
    <row r="961" spans="13:13" x14ac:dyDescent="0.45">
      <c r="M961" s="3" t="str">
        <f>IFERROR(INDEX('North Europe'!$J:$J,MATCH('NE-Volumes'!$C961,'North Europe'!$B:$B,0)),"")</f>
        <v/>
      </c>
    </row>
    <row r="962" spans="13:13" x14ac:dyDescent="0.45">
      <c r="M962" s="3" t="str">
        <f>IFERROR(INDEX('North Europe'!$J:$J,MATCH('NE-Volumes'!$C962,'North Europe'!$B:$B,0)),"")</f>
        <v/>
      </c>
    </row>
    <row r="963" spans="13:13" x14ac:dyDescent="0.45">
      <c r="M963" s="3" t="str">
        <f>IFERROR(INDEX('North Europe'!$J:$J,MATCH('NE-Volumes'!$C963,'North Europe'!$B:$B,0)),"")</f>
        <v/>
      </c>
    </row>
    <row r="964" spans="13:13" x14ac:dyDescent="0.45">
      <c r="M964" s="3" t="str">
        <f>IFERROR(INDEX('North Europe'!$J:$J,MATCH('NE-Volumes'!$C964,'North Europe'!$B:$B,0)),"")</f>
        <v/>
      </c>
    </row>
    <row r="965" spans="13:13" x14ac:dyDescent="0.45">
      <c r="M965" s="3" t="str">
        <f>IFERROR(INDEX('North Europe'!$J:$J,MATCH('NE-Volumes'!$C965,'North Europe'!$B:$B,0)),"")</f>
        <v/>
      </c>
    </row>
    <row r="966" spans="13:13" x14ac:dyDescent="0.45">
      <c r="M966" s="3" t="str">
        <f>IFERROR(INDEX('North Europe'!$J:$J,MATCH('NE-Volumes'!$C966,'North Europe'!$B:$B,0)),"")</f>
        <v/>
      </c>
    </row>
    <row r="967" spans="13:13" x14ac:dyDescent="0.45">
      <c r="M967" s="3" t="str">
        <f>IFERROR(INDEX('North Europe'!$J:$J,MATCH('NE-Volumes'!$C967,'North Europe'!$B:$B,0)),"")</f>
        <v/>
      </c>
    </row>
    <row r="968" spans="13:13" x14ac:dyDescent="0.45">
      <c r="M968" s="3" t="str">
        <f>IFERROR(INDEX('North Europe'!$J:$J,MATCH('NE-Volumes'!$C968,'North Europe'!$B:$B,0)),"")</f>
        <v/>
      </c>
    </row>
    <row r="969" spans="13:13" x14ac:dyDescent="0.45">
      <c r="M969" s="3" t="str">
        <f>IFERROR(INDEX('North Europe'!$J:$J,MATCH('NE-Volumes'!$C969,'North Europe'!$B:$B,0)),"")</f>
        <v/>
      </c>
    </row>
    <row r="970" spans="13:13" x14ac:dyDescent="0.45">
      <c r="M970" s="3" t="str">
        <f>IFERROR(INDEX('North Europe'!$J:$J,MATCH('NE-Volumes'!$C970,'North Europe'!$B:$B,0)),"")</f>
        <v/>
      </c>
    </row>
    <row r="971" spans="13:13" x14ac:dyDescent="0.45">
      <c r="M971" s="3" t="str">
        <f>IFERROR(INDEX('North Europe'!$J:$J,MATCH('NE-Volumes'!$C971,'North Europe'!$B:$B,0)),"")</f>
        <v/>
      </c>
    </row>
    <row r="972" spans="13:13" x14ac:dyDescent="0.45">
      <c r="M972" s="3" t="str">
        <f>IFERROR(INDEX('North Europe'!$J:$J,MATCH('NE-Volumes'!$C972,'North Europe'!$B:$B,0)),"")</f>
        <v/>
      </c>
    </row>
    <row r="973" spans="13:13" x14ac:dyDescent="0.45">
      <c r="M973" s="3" t="str">
        <f>IFERROR(INDEX('North Europe'!$J:$J,MATCH('NE-Volumes'!$C973,'North Europe'!$B:$B,0)),"")</f>
        <v/>
      </c>
    </row>
    <row r="974" spans="13:13" x14ac:dyDescent="0.45">
      <c r="M974" s="3" t="str">
        <f>IFERROR(INDEX('North Europe'!$J:$J,MATCH('NE-Volumes'!$C974,'North Europe'!$B:$B,0)),"")</f>
        <v/>
      </c>
    </row>
    <row r="975" spans="13:13" x14ac:dyDescent="0.45">
      <c r="M975" s="3" t="str">
        <f>IFERROR(INDEX('North Europe'!$J:$J,MATCH('NE-Volumes'!$C975,'North Europe'!$B:$B,0)),"")</f>
        <v/>
      </c>
    </row>
    <row r="976" spans="13:13" x14ac:dyDescent="0.45">
      <c r="M976" s="3" t="str">
        <f>IFERROR(INDEX('North Europe'!$J:$J,MATCH('NE-Volumes'!$C976,'North Europe'!$B:$B,0)),"")</f>
        <v/>
      </c>
    </row>
    <row r="977" spans="13:13" x14ac:dyDescent="0.45">
      <c r="M977" s="3" t="str">
        <f>IFERROR(INDEX('North Europe'!$J:$J,MATCH('NE-Volumes'!$C977,'North Europe'!$B:$B,0)),"")</f>
        <v/>
      </c>
    </row>
    <row r="978" spans="13:13" x14ac:dyDescent="0.45">
      <c r="M978" s="3" t="str">
        <f>IFERROR(INDEX('North Europe'!$J:$J,MATCH('NE-Volumes'!$C978,'North Europe'!$B:$B,0)),"")</f>
        <v/>
      </c>
    </row>
    <row r="979" spans="13:13" x14ac:dyDescent="0.45">
      <c r="M979" s="3" t="str">
        <f>IFERROR(INDEX('North Europe'!$J:$J,MATCH('NE-Volumes'!$C979,'North Europe'!$B:$B,0)),"")</f>
        <v/>
      </c>
    </row>
    <row r="980" spans="13:13" x14ac:dyDescent="0.45">
      <c r="M980" s="3" t="str">
        <f>IFERROR(INDEX('North Europe'!$J:$J,MATCH('NE-Volumes'!$C980,'North Europe'!$B:$B,0)),"")</f>
        <v/>
      </c>
    </row>
    <row r="981" spans="13:13" x14ac:dyDescent="0.45">
      <c r="M981" s="3" t="str">
        <f>IFERROR(INDEX('North Europe'!$J:$J,MATCH('NE-Volumes'!$C981,'North Europe'!$B:$B,0)),"")</f>
        <v/>
      </c>
    </row>
    <row r="982" spans="13:13" x14ac:dyDescent="0.45">
      <c r="M982" s="3" t="str">
        <f>IFERROR(INDEX('North Europe'!$J:$J,MATCH('NE-Volumes'!$C982,'North Europe'!$B:$B,0)),"")</f>
        <v/>
      </c>
    </row>
    <row r="983" spans="13:13" x14ac:dyDescent="0.45">
      <c r="M983" s="3" t="str">
        <f>IFERROR(INDEX('North Europe'!$J:$J,MATCH('NE-Volumes'!$C983,'North Europe'!$B:$B,0)),"")</f>
        <v/>
      </c>
    </row>
    <row r="984" spans="13:13" x14ac:dyDescent="0.45">
      <c r="M984" s="3" t="str">
        <f>IFERROR(INDEX('North Europe'!$J:$J,MATCH('NE-Volumes'!$C984,'North Europe'!$B:$B,0)),"")</f>
        <v/>
      </c>
    </row>
    <row r="985" spans="13:13" x14ac:dyDescent="0.45">
      <c r="M985" s="3" t="str">
        <f>IFERROR(INDEX('North Europe'!$J:$J,MATCH('NE-Volumes'!$C985,'North Europe'!$B:$B,0)),"")</f>
        <v/>
      </c>
    </row>
    <row r="986" spans="13:13" x14ac:dyDescent="0.45">
      <c r="M986" s="3" t="str">
        <f>IFERROR(INDEX('North Europe'!$J:$J,MATCH('NE-Volumes'!$C986,'North Europe'!$B:$B,0)),"")</f>
        <v/>
      </c>
    </row>
    <row r="987" spans="13:13" x14ac:dyDescent="0.45">
      <c r="M987" s="3" t="str">
        <f>IFERROR(INDEX('North Europe'!$J:$J,MATCH('NE-Volumes'!$C987,'North Europe'!$B:$B,0)),"")</f>
        <v/>
      </c>
    </row>
    <row r="988" spans="13:13" x14ac:dyDescent="0.45">
      <c r="M988" s="3" t="str">
        <f>IFERROR(INDEX('North Europe'!$J:$J,MATCH('NE-Volumes'!$C988,'North Europe'!$B:$B,0)),"")</f>
        <v/>
      </c>
    </row>
    <row r="989" spans="13:13" x14ac:dyDescent="0.45">
      <c r="M989" s="3" t="str">
        <f>IFERROR(INDEX('North Europe'!$J:$J,MATCH('NE-Volumes'!$C989,'North Europe'!$B:$B,0)),"")</f>
        <v/>
      </c>
    </row>
    <row r="990" spans="13:13" x14ac:dyDescent="0.45">
      <c r="M990" s="3" t="str">
        <f>IFERROR(INDEX('North Europe'!$J:$J,MATCH('NE-Volumes'!$C990,'North Europe'!$B:$B,0)),"")</f>
        <v/>
      </c>
    </row>
    <row r="991" spans="13:13" x14ac:dyDescent="0.45">
      <c r="M991" s="3" t="str">
        <f>IFERROR(INDEX('North Europe'!$J:$J,MATCH('NE-Volumes'!$C991,'North Europe'!$B:$B,0)),"")</f>
        <v/>
      </c>
    </row>
    <row r="992" spans="13:13" x14ac:dyDescent="0.45">
      <c r="M992" s="3" t="str">
        <f>IFERROR(INDEX('North Europe'!$J:$J,MATCH('NE-Volumes'!$C992,'North Europe'!$B:$B,0)),"")</f>
        <v/>
      </c>
    </row>
    <row r="993" spans="13:13" x14ac:dyDescent="0.45">
      <c r="M993" s="3" t="str">
        <f>IFERROR(INDEX('North Europe'!$J:$J,MATCH('NE-Volumes'!$C993,'North Europe'!$B:$B,0)),"")</f>
        <v/>
      </c>
    </row>
    <row r="994" spans="13:13" x14ac:dyDescent="0.45">
      <c r="M994" s="3" t="str">
        <f>IFERROR(INDEX('North Europe'!$J:$J,MATCH('NE-Volumes'!$C994,'North Europe'!$B:$B,0)),"")</f>
        <v/>
      </c>
    </row>
    <row r="995" spans="13:13" x14ac:dyDescent="0.45">
      <c r="M995" s="3" t="str">
        <f>IFERROR(INDEX('North Europe'!$J:$J,MATCH('NE-Volumes'!$C995,'North Europe'!$B:$B,0)),"")</f>
        <v/>
      </c>
    </row>
    <row r="996" spans="13:13" x14ac:dyDescent="0.45">
      <c r="M996" s="3" t="str">
        <f>IFERROR(INDEX('North Europe'!$J:$J,MATCH('NE-Volumes'!$C996,'North Europe'!$B:$B,0)),"")</f>
        <v/>
      </c>
    </row>
    <row r="997" spans="13:13" x14ac:dyDescent="0.45">
      <c r="M997" s="3" t="str">
        <f>IFERROR(INDEX('North Europe'!$J:$J,MATCH('NE-Volumes'!$C997,'North Europe'!$B:$B,0)),"")</f>
        <v/>
      </c>
    </row>
    <row r="998" spans="13:13" x14ac:dyDescent="0.45">
      <c r="M998" s="3" t="str">
        <f>IFERROR(INDEX('North Europe'!$J:$J,MATCH('NE-Volumes'!$C998,'North Europe'!$B:$B,0)),"")</f>
        <v/>
      </c>
    </row>
    <row r="999" spans="13:13" x14ac:dyDescent="0.45">
      <c r="M999" s="3" t="str">
        <f>IFERROR(INDEX('North Europe'!$J:$J,MATCH('NE-Volumes'!$C999,'North Europe'!$B:$B,0)),"")</f>
        <v/>
      </c>
    </row>
    <row r="1000" spans="13:13" x14ac:dyDescent="0.45">
      <c r="M1000" s="3" t="str">
        <f>IFERROR(INDEX('North Europe'!$J:$J,MATCH('NE-Volumes'!$C1000,'North Europe'!$B:$B,0)),"")</f>
        <v/>
      </c>
    </row>
  </sheetData>
  <autoFilter ref="A1:M1" xr:uid="{4E08034D-05A3-4F6D-B26B-E737D79E2518}"/>
  <pageMargins left="0.7" right="0.7" top="0.75" bottom="0.75" header="0.3" footer="0.3"/>
  <pageSetup orientation="portrait" horizontalDpi="1200" verticalDpi="1200"/>
  <headerFooter>
    <oddFooter>&amp;L&amp;1#&amp;"Calibri"&amp;10&amp;K000000Internal to Wipro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0DF4-4CFE-4B6C-8457-974C42D1AE1B}">
  <dimension ref="A1:J83"/>
  <sheetViews>
    <sheetView tabSelected="1" workbookViewId="0">
      <pane ySplit="1" topLeftCell="A2" activePane="bottomLeft" state="frozen"/>
      <selection activeCell="E500" sqref="E500"/>
      <selection pane="bottomLeft" activeCell="J2" sqref="J2"/>
    </sheetView>
  </sheetViews>
  <sheetFormatPr defaultColWidth="9" defaultRowHeight="14.25" x14ac:dyDescent="0.45"/>
  <cols>
    <col min="1" max="1" width="8" style="11" customWidth="1"/>
    <col min="2" max="2" width="30.86328125" style="11" bestFit="1" customWidth="1"/>
    <col min="3" max="3" width="22.1328125" style="11" bestFit="1" customWidth="1"/>
    <col min="4" max="4" width="24.265625" style="11" bestFit="1" customWidth="1"/>
    <col min="5" max="5" width="16.73046875" style="11" bestFit="1" customWidth="1"/>
    <col min="6" max="6" width="17.86328125" style="11" bestFit="1" customWidth="1"/>
    <col min="7" max="7" width="15.73046875" style="11" bestFit="1" customWidth="1"/>
    <col min="8" max="8" width="19" style="11" bestFit="1" customWidth="1"/>
    <col min="9" max="9" width="12" style="11" bestFit="1" customWidth="1"/>
    <col min="10" max="10" width="24.59765625" style="3" bestFit="1" customWidth="1"/>
    <col min="11" max="99" width="9" style="3" customWidth="1"/>
    <col min="100" max="16384" width="9" style="3"/>
  </cols>
  <sheetData>
    <row r="1" spans="1:10" x14ac:dyDescent="0.45">
      <c r="A1" s="5" t="s">
        <v>0</v>
      </c>
      <c r="B1" s="5" t="s">
        <v>28</v>
      </c>
      <c r="C1" s="5" t="s">
        <v>29</v>
      </c>
      <c r="D1" s="5" t="s">
        <v>30</v>
      </c>
      <c r="E1" s="5" t="s">
        <v>31</v>
      </c>
      <c r="F1" s="5" t="s">
        <v>32</v>
      </c>
      <c r="G1" s="5" t="s">
        <v>33</v>
      </c>
      <c r="H1" s="5" t="s">
        <v>34</v>
      </c>
      <c r="I1" s="5" t="s">
        <v>35</v>
      </c>
      <c r="J1" s="5" t="s">
        <v>9</v>
      </c>
    </row>
    <row r="2" spans="1:10" x14ac:dyDescent="0.45">
      <c r="A2" s="11" t="s">
        <v>14</v>
      </c>
      <c r="B2" s="11" t="s">
        <v>36</v>
      </c>
      <c r="C2" s="11" t="s">
        <v>21</v>
      </c>
      <c r="D2" s="11" t="s">
        <v>37</v>
      </c>
      <c r="E2" s="11">
        <v>24055.59</v>
      </c>
      <c r="F2" s="11">
        <v>26000</v>
      </c>
      <c r="G2" s="11">
        <v>1944.41</v>
      </c>
      <c r="H2" s="11">
        <v>92.52</v>
      </c>
      <c r="I2" s="11" t="s">
        <v>22</v>
      </c>
      <c r="J2" s="3" t="str">
        <f>IFERROR(INDEX('North Europe'!$J:$J,MATCH('NE-Volumes'!$C2,'North Europe'!#REF!,0)),"")</f>
        <v/>
      </c>
    </row>
    <row r="3" spans="1:10" x14ac:dyDescent="0.45">
      <c r="A3" s="11" t="s">
        <v>14</v>
      </c>
      <c r="B3" s="11" t="s">
        <v>36</v>
      </c>
      <c r="C3" s="11" t="s">
        <v>27</v>
      </c>
      <c r="D3" s="11" t="s">
        <v>38</v>
      </c>
      <c r="E3" s="11">
        <v>680.02</v>
      </c>
      <c r="F3" s="11">
        <v>771</v>
      </c>
      <c r="G3" s="11">
        <v>90.98</v>
      </c>
      <c r="H3" s="11">
        <v>88.2</v>
      </c>
      <c r="I3" s="11" t="s">
        <v>22</v>
      </c>
    </row>
    <row r="4" spans="1:10" x14ac:dyDescent="0.45">
      <c r="A4" s="11" t="s">
        <v>14</v>
      </c>
      <c r="B4" s="11" t="s">
        <v>36</v>
      </c>
      <c r="C4" s="11" t="s">
        <v>27</v>
      </c>
      <c r="D4" s="11" t="s">
        <v>39</v>
      </c>
      <c r="E4" s="11">
        <v>0.02</v>
      </c>
      <c r="F4" s="11">
        <v>2000</v>
      </c>
      <c r="G4" s="11">
        <v>1999.98</v>
      </c>
      <c r="H4" s="11">
        <v>0</v>
      </c>
      <c r="I4" s="11" t="s">
        <v>22</v>
      </c>
    </row>
    <row r="5" spans="1:10" x14ac:dyDescent="0.45">
      <c r="A5" s="11" t="s">
        <v>14</v>
      </c>
      <c r="B5" s="11" t="s">
        <v>36</v>
      </c>
      <c r="C5" s="11" t="s">
        <v>27</v>
      </c>
      <c r="D5" s="11" t="s">
        <v>40</v>
      </c>
      <c r="E5" s="11">
        <v>4392.62</v>
      </c>
      <c r="F5" s="11">
        <v>5992</v>
      </c>
      <c r="G5" s="11">
        <v>1599.38</v>
      </c>
      <c r="H5" s="11">
        <v>73.31</v>
      </c>
      <c r="I5" s="11" t="s">
        <v>22</v>
      </c>
    </row>
    <row r="6" spans="1:10" x14ac:dyDescent="0.45">
      <c r="A6" s="11" t="s">
        <v>14</v>
      </c>
      <c r="B6" s="11" t="s">
        <v>36</v>
      </c>
      <c r="C6" s="11" t="s">
        <v>41</v>
      </c>
      <c r="D6" s="11" t="s">
        <v>42</v>
      </c>
      <c r="E6" s="11">
        <v>78748.929999999993</v>
      </c>
      <c r="F6" s="11">
        <v>82000</v>
      </c>
      <c r="G6" s="11">
        <v>3251.07</v>
      </c>
      <c r="H6" s="11">
        <v>96.04</v>
      </c>
      <c r="I6" s="11" t="s">
        <v>22</v>
      </c>
    </row>
    <row r="7" spans="1:10" x14ac:dyDescent="0.45">
      <c r="A7" s="11" t="s">
        <v>14</v>
      </c>
      <c r="B7" s="11" t="s">
        <v>36</v>
      </c>
      <c r="C7" s="11" t="s">
        <v>43</v>
      </c>
      <c r="D7" s="11" t="s">
        <v>44</v>
      </c>
      <c r="E7" s="11">
        <v>4006.57</v>
      </c>
      <c r="F7" s="11">
        <v>4506</v>
      </c>
      <c r="G7" s="11">
        <v>499.43</v>
      </c>
      <c r="H7" s="11">
        <v>88.92</v>
      </c>
      <c r="I7" s="11" t="s">
        <v>22</v>
      </c>
    </row>
    <row r="8" spans="1:10" x14ac:dyDescent="0.45">
      <c r="A8" s="11" t="s">
        <v>14</v>
      </c>
      <c r="B8" s="11" t="s">
        <v>36</v>
      </c>
      <c r="C8" s="11" t="s">
        <v>43</v>
      </c>
      <c r="D8" s="11" t="s">
        <v>45</v>
      </c>
      <c r="E8" s="11">
        <v>944.44</v>
      </c>
      <c r="F8" s="11">
        <v>1100</v>
      </c>
      <c r="G8" s="11">
        <v>155.56</v>
      </c>
      <c r="H8" s="11">
        <v>85.86</v>
      </c>
      <c r="I8" s="11" t="s">
        <v>22</v>
      </c>
    </row>
    <row r="9" spans="1:10" x14ac:dyDescent="0.45">
      <c r="A9" s="11" t="s">
        <v>14</v>
      </c>
      <c r="B9" s="11" t="s">
        <v>36</v>
      </c>
      <c r="C9" s="11" t="s">
        <v>43</v>
      </c>
      <c r="D9" s="11" t="s">
        <v>46</v>
      </c>
      <c r="E9" s="11">
        <v>778.86</v>
      </c>
      <c r="F9" s="11">
        <v>2000</v>
      </c>
      <c r="G9" s="11">
        <v>1221.1400000000001</v>
      </c>
      <c r="H9" s="11">
        <v>38.94</v>
      </c>
      <c r="I9" s="11" t="s">
        <v>22</v>
      </c>
    </row>
    <row r="10" spans="1:10" x14ac:dyDescent="0.45">
      <c r="A10" s="11" t="s">
        <v>14</v>
      </c>
      <c r="B10" s="11" t="s">
        <v>36</v>
      </c>
      <c r="C10" s="11" t="s">
        <v>43</v>
      </c>
      <c r="D10" s="11" t="s">
        <v>47</v>
      </c>
      <c r="E10" s="11">
        <v>226.4</v>
      </c>
      <c r="F10" s="11">
        <v>400</v>
      </c>
      <c r="G10" s="11">
        <v>173.6</v>
      </c>
      <c r="H10" s="11">
        <v>56.6</v>
      </c>
      <c r="I10" s="11" t="s">
        <v>22</v>
      </c>
    </row>
    <row r="11" spans="1:10" x14ac:dyDescent="0.45">
      <c r="A11" s="11" t="s">
        <v>14</v>
      </c>
      <c r="B11" s="11" t="s">
        <v>36</v>
      </c>
      <c r="C11" s="11" t="s">
        <v>48</v>
      </c>
      <c r="D11" s="11" t="s">
        <v>49</v>
      </c>
      <c r="E11" s="11">
        <v>2075.1999999999998</v>
      </c>
      <c r="F11" s="11">
        <v>2200</v>
      </c>
      <c r="G11" s="11">
        <v>124.8</v>
      </c>
      <c r="H11" s="11">
        <v>94.33</v>
      </c>
      <c r="I11" s="11" t="s">
        <v>22</v>
      </c>
    </row>
    <row r="12" spans="1:10" x14ac:dyDescent="0.45">
      <c r="A12" s="11" t="s">
        <v>14</v>
      </c>
      <c r="B12" s="11" t="s">
        <v>36</v>
      </c>
      <c r="C12" s="11" t="s">
        <v>48</v>
      </c>
      <c r="D12" s="11" t="s">
        <v>50</v>
      </c>
      <c r="E12" s="11">
        <v>392.55</v>
      </c>
      <c r="F12" s="11">
        <v>500</v>
      </c>
      <c r="G12" s="11">
        <v>107.45</v>
      </c>
      <c r="H12" s="11">
        <v>78.510000000000005</v>
      </c>
      <c r="I12" s="11" t="s">
        <v>22</v>
      </c>
    </row>
    <row r="13" spans="1:10" x14ac:dyDescent="0.45">
      <c r="A13" s="11" t="s">
        <v>14</v>
      </c>
      <c r="B13" s="11" t="s">
        <v>51</v>
      </c>
      <c r="C13" s="11" t="s">
        <v>52</v>
      </c>
      <c r="D13" s="11" t="s">
        <v>53</v>
      </c>
      <c r="E13" s="11">
        <v>64.53</v>
      </c>
      <c r="F13" s="11">
        <v>100</v>
      </c>
      <c r="G13" s="11">
        <v>35.47</v>
      </c>
      <c r="H13" s="11">
        <v>64.53</v>
      </c>
      <c r="I13" s="11" t="s">
        <v>22</v>
      </c>
    </row>
    <row r="14" spans="1:10" x14ac:dyDescent="0.45">
      <c r="A14" s="11" t="s">
        <v>15</v>
      </c>
      <c r="B14" s="11" t="s">
        <v>36</v>
      </c>
      <c r="C14" s="11" t="s">
        <v>48</v>
      </c>
      <c r="D14" s="11" t="s">
        <v>50</v>
      </c>
      <c r="E14" s="11">
        <v>401.48</v>
      </c>
      <c r="F14" s="11">
        <v>500</v>
      </c>
      <c r="G14" s="11">
        <v>98.52</v>
      </c>
      <c r="H14" s="11">
        <v>80.3</v>
      </c>
      <c r="I14" s="11" t="s">
        <v>22</v>
      </c>
    </row>
    <row r="15" spans="1:10" x14ac:dyDescent="0.45">
      <c r="A15" s="11" t="s">
        <v>15</v>
      </c>
      <c r="B15" s="11" t="s">
        <v>36</v>
      </c>
      <c r="C15" s="11" t="s">
        <v>48</v>
      </c>
      <c r="D15" s="11" t="s">
        <v>49</v>
      </c>
      <c r="E15" s="11">
        <v>2069.42</v>
      </c>
      <c r="F15" s="11">
        <v>2200</v>
      </c>
      <c r="G15" s="11">
        <v>130.58000000000001</v>
      </c>
      <c r="H15" s="11">
        <v>94.06</v>
      </c>
      <c r="I15" s="11" t="s">
        <v>22</v>
      </c>
    </row>
    <row r="16" spans="1:10" x14ac:dyDescent="0.45">
      <c r="A16" s="11" t="s">
        <v>15</v>
      </c>
      <c r="B16" s="11" t="s">
        <v>36</v>
      </c>
      <c r="C16" s="11" t="s">
        <v>43</v>
      </c>
      <c r="D16" s="11" t="s">
        <v>54</v>
      </c>
      <c r="E16" s="11">
        <v>0.05</v>
      </c>
      <c r="F16" s="11">
        <v>100</v>
      </c>
      <c r="G16" s="11">
        <v>99.95</v>
      </c>
      <c r="H16" s="11">
        <v>0.05</v>
      </c>
      <c r="I16" s="11" t="s">
        <v>22</v>
      </c>
    </row>
    <row r="17" spans="1:9" x14ac:dyDescent="0.45">
      <c r="A17" s="11" t="s">
        <v>15</v>
      </c>
      <c r="B17" s="11" t="s">
        <v>36</v>
      </c>
      <c r="C17" s="11" t="s">
        <v>43</v>
      </c>
      <c r="D17" s="11" t="s">
        <v>47</v>
      </c>
      <c r="E17" s="11">
        <v>226.4</v>
      </c>
      <c r="F17" s="11">
        <v>400</v>
      </c>
      <c r="G17" s="11">
        <v>173.6</v>
      </c>
      <c r="H17" s="11">
        <v>56.6</v>
      </c>
      <c r="I17" s="11" t="s">
        <v>22</v>
      </c>
    </row>
    <row r="18" spans="1:9" x14ac:dyDescent="0.45">
      <c r="A18" s="11" t="s">
        <v>15</v>
      </c>
      <c r="B18" s="11" t="s">
        <v>36</v>
      </c>
      <c r="C18" s="11" t="s">
        <v>43</v>
      </c>
      <c r="D18" s="11" t="s">
        <v>46</v>
      </c>
      <c r="E18" s="11">
        <v>785.22</v>
      </c>
      <c r="F18" s="11">
        <v>2000</v>
      </c>
      <c r="G18" s="11">
        <v>1214.78</v>
      </c>
      <c r="H18" s="11">
        <v>39.26</v>
      </c>
      <c r="I18" s="11" t="s">
        <v>22</v>
      </c>
    </row>
    <row r="19" spans="1:9" x14ac:dyDescent="0.45">
      <c r="A19" s="11" t="s">
        <v>15</v>
      </c>
      <c r="B19" s="11" t="s">
        <v>36</v>
      </c>
      <c r="C19" s="11" t="s">
        <v>43</v>
      </c>
      <c r="D19" s="11" t="s">
        <v>45</v>
      </c>
      <c r="E19" s="11">
        <v>947.32</v>
      </c>
      <c r="F19" s="11">
        <v>1100</v>
      </c>
      <c r="G19" s="11">
        <v>152.68</v>
      </c>
      <c r="H19" s="11">
        <v>86.12</v>
      </c>
      <c r="I19" s="11" t="s">
        <v>22</v>
      </c>
    </row>
    <row r="20" spans="1:9" x14ac:dyDescent="0.45">
      <c r="A20" s="11" t="s">
        <v>15</v>
      </c>
      <c r="B20" s="11" t="s">
        <v>36</v>
      </c>
      <c r="C20" s="11" t="s">
        <v>43</v>
      </c>
      <c r="D20" s="11" t="s">
        <v>44</v>
      </c>
      <c r="E20" s="11">
        <v>4006.58</v>
      </c>
      <c r="F20" s="11">
        <v>4506</v>
      </c>
      <c r="G20" s="11">
        <v>499.42</v>
      </c>
      <c r="H20" s="11">
        <v>88.92</v>
      </c>
      <c r="I20" s="11" t="s">
        <v>22</v>
      </c>
    </row>
    <row r="21" spans="1:9" x14ac:dyDescent="0.45">
      <c r="A21" s="11" t="s">
        <v>15</v>
      </c>
      <c r="B21" s="11" t="s">
        <v>36</v>
      </c>
      <c r="C21" s="11" t="s">
        <v>41</v>
      </c>
      <c r="D21" s="11" t="s">
        <v>42</v>
      </c>
      <c r="E21" s="11">
        <v>79774.679999999993</v>
      </c>
      <c r="F21" s="11">
        <v>82000</v>
      </c>
      <c r="G21" s="11">
        <v>2225.3200000000002</v>
      </c>
      <c r="H21" s="11">
        <v>97.29</v>
      </c>
      <c r="I21" s="11" t="s">
        <v>22</v>
      </c>
    </row>
    <row r="22" spans="1:9" x14ac:dyDescent="0.45">
      <c r="A22" s="11" t="s">
        <v>15</v>
      </c>
      <c r="B22" s="11" t="s">
        <v>36</v>
      </c>
      <c r="C22" s="11" t="s">
        <v>27</v>
      </c>
      <c r="D22" s="11" t="s">
        <v>40</v>
      </c>
      <c r="E22" s="11">
        <v>4881.05</v>
      </c>
      <c r="F22" s="11">
        <v>7000</v>
      </c>
      <c r="G22" s="11">
        <v>2118.9499999999998</v>
      </c>
      <c r="H22" s="11">
        <v>69.73</v>
      </c>
      <c r="I22" s="11" t="s">
        <v>22</v>
      </c>
    </row>
    <row r="23" spans="1:9" x14ac:dyDescent="0.45">
      <c r="A23" s="11" t="s">
        <v>15</v>
      </c>
      <c r="B23" s="11" t="s">
        <v>36</v>
      </c>
      <c r="C23" s="11" t="s">
        <v>27</v>
      </c>
      <c r="D23" s="11" t="s">
        <v>39</v>
      </c>
      <c r="E23" s="11">
        <v>0.02</v>
      </c>
      <c r="F23" s="11">
        <v>100</v>
      </c>
      <c r="G23" s="11">
        <v>99.98</v>
      </c>
      <c r="H23" s="11">
        <v>0.02</v>
      </c>
      <c r="I23" s="11" t="s">
        <v>22</v>
      </c>
    </row>
    <row r="24" spans="1:9" x14ac:dyDescent="0.45">
      <c r="A24" s="11" t="s">
        <v>15</v>
      </c>
      <c r="B24" s="11" t="s">
        <v>36</v>
      </c>
      <c r="C24" s="11" t="s">
        <v>27</v>
      </c>
      <c r="D24" s="11" t="s">
        <v>38</v>
      </c>
      <c r="E24" s="11">
        <v>680.02</v>
      </c>
      <c r="F24" s="11">
        <v>771</v>
      </c>
      <c r="G24" s="11">
        <v>90.98</v>
      </c>
      <c r="H24" s="11">
        <v>88.2</v>
      </c>
      <c r="I24" s="11" t="s">
        <v>22</v>
      </c>
    </row>
    <row r="25" spans="1:9" x14ac:dyDescent="0.45">
      <c r="A25" s="11" t="s">
        <v>15</v>
      </c>
      <c r="B25" s="11" t="s">
        <v>36</v>
      </c>
      <c r="C25" s="11" t="s">
        <v>21</v>
      </c>
      <c r="D25" s="11" t="s">
        <v>37</v>
      </c>
      <c r="E25" s="11">
        <v>24055.7</v>
      </c>
      <c r="F25" s="11">
        <v>26000</v>
      </c>
      <c r="G25" s="11">
        <v>1944.3</v>
      </c>
      <c r="H25" s="11">
        <v>92.52</v>
      </c>
      <c r="I25" s="11" t="s">
        <v>22</v>
      </c>
    </row>
    <row r="26" spans="1:9" x14ac:dyDescent="0.45">
      <c r="A26" s="11" t="s">
        <v>16</v>
      </c>
      <c r="B26" s="11" t="s">
        <v>36</v>
      </c>
      <c r="C26" s="11" t="s">
        <v>48</v>
      </c>
      <c r="D26" s="11" t="s">
        <v>50</v>
      </c>
      <c r="E26" s="11">
        <v>400.81</v>
      </c>
      <c r="F26" s="11">
        <v>500</v>
      </c>
      <c r="G26" s="11">
        <v>99.19</v>
      </c>
      <c r="H26" s="11">
        <v>80.16</v>
      </c>
      <c r="I26" s="11" t="s">
        <v>22</v>
      </c>
    </row>
    <row r="27" spans="1:9" x14ac:dyDescent="0.45">
      <c r="A27" s="11" t="s">
        <v>16</v>
      </c>
      <c r="B27" s="11" t="s">
        <v>36</v>
      </c>
      <c r="C27" s="11" t="s">
        <v>48</v>
      </c>
      <c r="D27" s="11" t="s">
        <v>49</v>
      </c>
      <c r="E27" s="11">
        <v>2072.81</v>
      </c>
      <c r="F27" s="11">
        <v>2200</v>
      </c>
      <c r="G27" s="11">
        <v>127.19</v>
      </c>
      <c r="H27" s="11">
        <v>94.22</v>
      </c>
      <c r="I27" s="11" t="s">
        <v>22</v>
      </c>
    </row>
    <row r="28" spans="1:9" x14ac:dyDescent="0.45">
      <c r="A28" s="11" t="s">
        <v>16</v>
      </c>
      <c r="B28" s="11" t="s">
        <v>36</v>
      </c>
      <c r="C28" s="11" t="s">
        <v>43</v>
      </c>
      <c r="D28" s="11" t="s">
        <v>54</v>
      </c>
      <c r="E28" s="11">
        <v>0.05</v>
      </c>
      <c r="F28" s="11">
        <v>100</v>
      </c>
      <c r="G28" s="11">
        <v>99.95</v>
      </c>
      <c r="H28" s="11">
        <v>0.05</v>
      </c>
      <c r="I28" s="11" t="s">
        <v>22</v>
      </c>
    </row>
    <row r="29" spans="1:9" x14ac:dyDescent="0.45">
      <c r="A29" s="11" t="s">
        <v>16</v>
      </c>
      <c r="B29" s="11" t="s">
        <v>36</v>
      </c>
      <c r="C29" s="11" t="s">
        <v>43</v>
      </c>
      <c r="D29" s="11" t="s">
        <v>47</v>
      </c>
      <c r="E29" s="11">
        <v>226.4</v>
      </c>
      <c r="F29" s="11">
        <v>400</v>
      </c>
      <c r="G29" s="11">
        <v>173.6</v>
      </c>
      <c r="H29" s="11">
        <v>56.6</v>
      </c>
      <c r="I29" s="11" t="s">
        <v>22</v>
      </c>
    </row>
    <row r="30" spans="1:9" x14ac:dyDescent="0.45">
      <c r="A30" s="11" t="s">
        <v>16</v>
      </c>
      <c r="B30" s="11" t="s">
        <v>36</v>
      </c>
      <c r="C30" s="11" t="s">
        <v>43</v>
      </c>
      <c r="D30" s="11" t="s">
        <v>46</v>
      </c>
      <c r="E30" s="11">
        <v>785.46</v>
      </c>
      <c r="F30" s="11">
        <v>2000</v>
      </c>
      <c r="G30" s="11">
        <v>1214.54</v>
      </c>
      <c r="H30" s="11">
        <v>39.270000000000003</v>
      </c>
      <c r="I30" s="11" t="s">
        <v>22</v>
      </c>
    </row>
    <row r="31" spans="1:9" x14ac:dyDescent="0.45">
      <c r="A31" s="11" t="s">
        <v>16</v>
      </c>
      <c r="B31" s="11" t="s">
        <v>36</v>
      </c>
      <c r="C31" s="11" t="s">
        <v>43</v>
      </c>
      <c r="D31" s="11" t="s">
        <v>45</v>
      </c>
      <c r="E31" s="11">
        <v>947.33</v>
      </c>
      <c r="F31" s="11">
        <v>1100</v>
      </c>
      <c r="G31" s="11">
        <v>152.66999999999999</v>
      </c>
      <c r="H31" s="11">
        <v>86.12</v>
      </c>
      <c r="I31" s="11" t="s">
        <v>22</v>
      </c>
    </row>
    <row r="32" spans="1:9" x14ac:dyDescent="0.45">
      <c r="A32" s="11" t="s">
        <v>16</v>
      </c>
      <c r="B32" s="11" t="s">
        <v>36</v>
      </c>
      <c r="C32" s="11" t="s">
        <v>43</v>
      </c>
      <c r="D32" s="11" t="s">
        <v>44</v>
      </c>
      <c r="E32" s="11">
        <v>4006.58</v>
      </c>
      <c r="F32" s="11">
        <v>4506</v>
      </c>
      <c r="G32" s="11">
        <v>499.42</v>
      </c>
      <c r="H32" s="11">
        <v>88.92</v>
      </c>
      <c r="I32" s="11" t="s">
        <v>22</v>
      </c>
    </row>
    <row r="33" spans="1:9" x14ac:dyDescent="0.45">
      <c r="A33" s="11" t="s">
        <v>16</v>
      </c>
      <c r="B33" s="11" t="s">
        <v>36</v>
      </c>
      <c r="C33" s="11" t="s">
        <v>41</v>
      </c>
      <c r="D33" s="11" t="s">
        <v>42</v>
      </c>
      <c r="E33" s="11">
        <v>79809.14</v>
      </c>
      <c r="F33" s="11">
        <v>82000</v>
      </c>
      <c r="G33" s="11">
        <v>2190.86</v>
      </c>
      <c r="H33" s="11">
        <v>97.33</v>
      </c>
      <c r="I33" s="11" t="s">
        <v>22</v>
      </c>
    </row>
    <row r="34" spans="1:9" x14ac:dyDescent="0.45">
      <c r="A34" s="11" t="s">
        <v>16</v>
      </c>
      <c r="B34" s="11" t="s">
        <v>36</v>
      </c>
      <c r="C34" s="11" t="s">
        <v>27</v>
      </c>
      <c r="D34" s="11" t="s">
        <v>40</v>
      </c>
      <c r="E34" s="11">
        <v>4986.47</v>
      </c>
      <c r="F34" s="11">
        <v>7000</v>
      </c>
      <c r="G34" s="11">
        <v>2013.53</v>
      </c>
      <c r="H34" s="11">
        <v>71.239999999999995</v>
      </c>
      <c r="I34" s="11" t="s">
        <v>22</v>
      </c>
    </row>
    <row r="35" spans="1:9" x14ac:dyDescent="0.45">
      <c r="A35" s="11" t="s">
        <v>16</v>
      </c>
      <c r="B35" s="11" t="s">
        <v>36</v>
      </c>
      <c r="C35" s="11" t="s">
        <v>27</v>
      </c>
      <c r="D35" s="11" t="s">
        <v>39</v>
      </c>
      <c r="E35" s="11">
        <v>0.02</v>
      </c>
      <c r="F35" s="11">
        <v>100</v>
      </c>
      <c r="G35" s="11">
        <v>99.98</v>
      </c>
      <c r="H35" s="11">
        <v>0.02</v>
      </c>
      <c r="I35" s="11" t="s">
        <v>22</v>
      </c>
    </row>
    <row r="36" spans="1:9" x14ac:dyDescent="0.45">
      <c r="A36" s="11" t="s">
        <v>16</v>
      </c>
      <c r="B36" s="11" t="s">
        <v>36</v>
      </c>
      <c r="C36" s="11" t="s">
        <v>27</v>
      </c>
      <c r="D36" s="11" t="s">
        <v>38</v>
      </c>
      <c r="E36" s="11">
        <v>680.02</v>
      </c>
      <c r="F36" s="11">
        <v>771</v>
      </c>
      <c r="G36" s="11">
        <v>90.98</v>
      </c>
      <c r="H36" s="11">
        <v>88.2</v>
      </c>
      <c r="I36" s="11" t="s">
        <v>22</v>
      </c>
    </row>
    <row r="37" spans="1:9" x14ac:dyDescent="0.45">
      <c r="A37" s="11" t="s">
        <v>16</v>
      </c>
      <c r="B37" s="11" t="s">
        <v>36</v>
      </c>
      <c r="C37" s="11" t="s">
        <v>21</v>
      </c>
      <c r="D37" s="11" t="s">
        <v>37</v>
      </c>
      <c r="E37" s="11">
        <v>24055.71</v>
      </c>
      <c r="F37" s="11">
        <v>26000</v>
      </c>
      <c r="G37" s="11">
        <v>1944.29</v>
      </c>
      <c r="H37" s="11">
        <v>92.52</v>
      </c>
      <c r="I37" s="11" t="s">
        <v>22</v>
      </c>
    </row>
    <row r="38" spans="1:9" x14ac:dyDescent="0.45">
      <c r="A38" s="11" t="s">
        <v>17</v>
      </c>
      <c r="B38" s="11" t="s">
        <v>36</v>
      </c>
      <c r="C38" s="11" t="s">
        <v>48</v>
      </c>
      <c r="D38" s="11" t="s">
        <v>50</v>
      </c>
      <c r="E38" s="11">
        <v>402.35</v>
      </c>
      <c r="F38" s="11">
        <v>500</v>
      </c>
      <c r="G38" s="11">
        <v>97.65</v>
      </c>
      <c r="H38" s="11">
        <v>80.47</v>
      </c>
      <c r="I38" s="11" t="s">
        <v>22</v>
      </c>
    </row>
    <row r="39" spans="1:9" x14ac:dyDescent="0.45">
      <c r="A39" s="11" t="s">
        <v>17</v>
      </c>
      <c r="B39" s="11" t="s">
        <v>36</v>
      </c>
      <c r="C39" s="11" t="s">
        <v>48</v>
      </c>
      <c r="D39" s="11" t="s">
        <v>49</v>
      </c>
      <c r="E39" s="11">
        <v>2117.1999999999998</v>
      </c>
      <c r="F39" s="11">
        <v>2200</v>
      </c>
      <c r="G39" s="11">
        <v>82.8</v>
      </c>
      <c r="H39" s="11">
        <v>96.24</v>
      </c>
      <c r="I39" s="11" t="s">
        <v>22</v>
      </c>
    </row>
    <row r="40" spans="1:9" x14ac:dyDescent="0.45">
      <c r="A40" s="11" t="s">
        <v>17</v>
      </c>
      <c r="B40" s="11" t="s">
        <v>36</v>
      </c>
      <c r="C40" s="11" t="s">
        <v>43</v>
      </c>
      <c r="D40" s="11" t="s">
        <v>54</v>
      </c>
      <c r="E40" s="11">
        <v>0.05</v>
      </c>
      <c r="F40" s="11">
        <v>100</v>
      </c>
      <c r="G40" s="11">
        <v>99.95</v>
      </c>
      <c r="H40" s="11">
        <v>0.05</v>
      </c>
      <c r="I40" s="11" t="s">
        <v>22</v>
      </c>
    </row>
    <row r="41" spans="1:9" x14ac:dyDescent="0.45">
      <c r="A41" s="11" t="s">
        <v>17</v>
      </c>
      <c r="B41" s="11" t="s">
        <v>36</v>
      </c>
      <c r="C41" s="11" t="s">
        <v>43</v>
      </c>
      <c r="D41" s="11" t="s">
        <v>47</v>
      </c>
      <c r="E41" s="11">
        <v>226.4</v>
      </c>
      <c r="F41" s="11">
        <v>400</v>
      </c>
      <c r="G41" s="11">
        <v>173.6</v>
      </c>
      <c r="H41" s="11">
        <v>56.6</v>
      </c>
      <c r="I41" s="11" t="s">
        <v>22</v>
      </c>
    </row>
    <row r="42" spans="1:9" x14ac:dyDescent="0.45">
      <c r="A42" s="11" t="s">
        <v>17</v>
      </c>
      <c r="B42" s="11" t="s">
        <v>36</v>
      </c>
      <c r="C42" s="11" t="s">
        <v>43</v>
      </c>
      <c r="D42" s="11" t="s">
        <v>46</v>
      </c>
      <c r="E42" s="11">
        <v>785.6</v>
      </c>
      <c r="F42" s="11">
        <v>2000</v>
      </c>
      <c r="G42" s="11">
        <v>1214.4000000000001</v>
      </c>
      <c r="H42" s="11">
        <v>39.28</v>
      </c>
      <c r="I42" s="11" t="s">
        <v>22</v>
      </c>
    </row>
    <row r="43" spans="1:9" x14ac:dyDescent="0.45">
      <c r="A43" s="11" t="s">
        <v>17</v>
      </c>
      <c r="B43" s="11" t="s">
        <v>36</v>
      </c>
      <c r="C43" s="11" t="s">
        <v>43</v>
      </c>
      <c r="D43" s="11" t="s">
        <v>45</v>
      </c>
      <c r="E43" s="11">
        <v>947.34</v>
      </c>
      <c r="F43" s="11">
        <v>1100</v>
      </c>
      <c r="G43" s="11">
        <v>152.66</v>
      </c>
      <c r="H43" s="11">
        <v>86.12</v>
      </c>
      <c r="I43" s="11" t="s">
        <v>22</v>
      </c>
    </row>
    <row r="44" spans="1:9" x14ac:dyDescent="0.45">
      <c r="A44" s="11" t="s">
        <v>17</v>
      </c>
      <c r="B44" s="11" t="s">
        <v>36</v>
      </c>
      <c r="C44" s="11" t="s">
        <v>43</v>
      </c>
      <c r="D44" s="11" t="s">
        <v>44</v>
      </c>
      <c r="E44" s="11">
        <v>4006.58</v>
      </c>
      <c r="F44" s="11">
        <v>4506</v>
      </c>
      <c r="G44" s="11">
        <v>499.42</v>
      </c>
      <c r="H44" s="11">
        <v>88.92</v>
      </c>
      <c r="I44" s="11" t="s">
        <v>22</v>
      </c>
    </row>
    <row r="45" spans="1:9" x14ac:dyDescent="0.45">
      <c r="A45" s="11" t="s">
        <v>17</v>
      </c>
      <c r="B45" s="11" t="s">
        <v>36</v>
      </c>
      <c r="C45" s="11" t="s">
        <v>41</v>
      </c>
      <c r="D45" s="11" t="s">
        <v>42</v>
      </c>
      <c r="E45" s="11">
        <v>79831.360000000001</v>
      </c>
      <c r="F45" s="11">
        <v>82000</v>
      </c>
      <c r="G45" s="11">
        <v>2168.64</v>
      </c>
      <c r="H45" s="11">
        <v>97.36</v>
      </c>
      <c r="I45" s="11" t="s">
        <v>22</v>
      </c>
    </row>
    <row r="46" spans="1:9" x14ac:dyDescent="0.45">
      <c r="A46" s="11" t="s">
        <v>17</v>
      </c>
      <c r="B46" s="11" t="s">
        <v>36</v>
      </c>
      <c r="C46" s="11" t="s">
        <v>27</v>
      </c>
      <c r="D46" s="11" t="s">
        <v>40</v>
      </c>
      <c r="E46" s="11">
        <v>5187.33</v>
      </c>
      <c r="F46" s="11">
        <v>7000</v>
      </c>
      <c r="G46" s="11">
        <v>1812.67</v>
      </c>
      <c r="H46" s="11">
        <v>74.099999999999994</v>
      </c>
      <c r="I46" s="11" t="s">
        <v>22</v>
      </c>
    </row>
    <row r="47" spans="1:9" x14ac:dyDescent="0.45">
      <c r="A47" s="11" t="s">
        <v>17</v>
      </c>
      <c r="B47" s="11" t="s">
        <v>36</v>
      </c>
      <c r="C47" s="11" t="s">
        <v>27</v>
      </c>
      <c r="D47" s="11" t="s">
        <v>39</v>
      </c>
      <c r="E47" s="11">
        <v>0.02</v>
      </c>
      <c r="F47" s="11">
        <v>100</v>
      </c>
      <c r="G47" s="11">
        <v>99.98</v>
      </c>
      <c r="H47" s="11">
        <v>0.02</v>
      </c>
      <c r="I47" s="11" t="s">
        <v>22</v>
      </c>
    </row>
    <row r="48" spans="1:9" x14ac:dyDescent="0.45">
      <c r="A48" s="11" t="s">
        <v>17</v>
      </c>
      <c r="B48" s="11" t="s">
        <v>36</v>
      </c>
      <c r="C48" s="11" t="s">
        <v>27</v>
      </c>
      <c r="D48" s="11" t="s">
        <v>38</v>
      </c>
      <c r="E48" s="11">
        <v>680.02</v>
      </c>
      <c r="F48" s="11">
        <v>771</v>
      </c>
      <c r="G48" s="11">
        <v>90.98</v>
      </c>
      <c r="H48" s="11">
        <v>88.2</v>
      </c>
      <c r="I48" s="11" t="s">
        <v>22</v>
      </c>
    </row>
    <row r="49" spans="1:9" x14ac:dyDescent="0.45">
      <c r="A49" s="11" t="s">
        <v>17</v>
      </c>
      <c r="B49" s="11" t="s">
        <v>36</v>
      </c>
      <c r="C49" s="11" t="s">
        <v>21</v>
      </c>
      <c r="D49" s="11" t="s">
        <v>37</v>
      </c>
      <c r="E49" s="11">
        <v>24055.72</v>
      </c>
      <c r="F49" s="11">
        <v>26000</v>
      </c>
      <c r="G49" s="11">
        <v>1944.28</v>
      </c>
      <c r="H49" s="11">
        <v>92.52</v>
      </c>
      <c r="I49" s="11" t="s">
        <v>22</v>
      </c>
    </row>
    <row r="50" spans="1:9" x14ac:dyDescent="0.45">
      <c r="A50" s="11" t="s">
        <v>18</v>
      </c>
      <c r="B50" s="11" t="s">
        <v>36</v>
      </c>
      <c r="C50" s="11" t="s">
        <v>48</v>
      </c>
      <c r="D50" s="11" t="s">
        <v>50</v>
      </c>
      <c r="E50" s="11">
        <v>404.04</v>
      </c>
      <c r="F50" s="11">
        <v>500</v>
      </c>
      <c r="G50" s="11">
        <v>95.96</v>
      </c>
      <c r="H50" s="11">
        <v>80.81</v>
      </c>
      <c r="I50" s="11" t="s">
        <v>22</v>
      </c>
    </row>
    <row r="51" spans="1:9" x14ac:dyDescent="0.45">
      <c r="A51" s="11" t="s">
        <v>18</v>
      </c>
      <c r="B51" s="11" t="s">
        <v>36</v>
      </c>
      <c r="C51" s="11" t="s">
        <v>48</v>
      </c>
      <c r="D51" s="11" t="s">
        <v>49</v>
      </c>
      <c r="E51" s="11">
        <v>2120.46</v>
      </c>
      <c r="F51" s="11">
        <v>2200</v>
      </c>
      <c r="G51" s="11">
        <v>79.540000000000006</v>
      </c>
      <c r="H51" s="11">
        <v>96.38</v>
      </c>
      <c r="I51" s="11" t="s">
        <v>22</v>
      </c>
    </row>
    <row r="52" spans="1:9" x14ac:dyDescent="0.45">
      <c r="A52" s="11" t="s">
        <v>18</v>
      </c>
      <c r="B52" s="11" t="s">
        <v>36</v>
      </c>
      <c r="C52" s="11" t="s">
        <v>43</v>
      </c>
      <c r="D52" s="11" t="s">
        <v>54</v>
      </c>
      <c r="E52" s="11">
        <v>0.05</v>
      </c>
      <c r="F52" s="11">
        <v>100</v>
      </c>
      <c r="G52" s="11">
        <v>99.95</v>
      </c>
      <c r="H52" s="11">
        <v>0.05</v>
      </c>
      <c r="I52" s="11" t="s">
        <v>22</v>
      </c>
    </row>
    <row r="53" spans="1:9" x14ac:dyDescent="0.45">
      <c r="A53" s="11" t="s">
        <v>18</v>
      </c>
      <c r="B53" s="11" t="s">
        <v>36</v>
      </c>
      <c r="C53" s="11" t="s">
        <v>43</v>
      </c>
      <c r="D53" s="11" t="s">
        <v>47</v>
      </c>
      <c r="E53" s="11">
        <v>226.4</v>
      </c>
      <c r="F53" s="11">
        <v>400</v>
      </c>
      <c r="G53" s="11">
        <v>173.6</v>
      </c>
      <c r="H53" s="11">
        <v>56.6</v>
      </c>
      <c r="I53" s="11" t="s">
        <v>22</v>
      </c>
    </row>
    <row r="54" spans="1:9" x14ac:dyDescent="0.45">
      <c r="A54" s="11" t="s">
        <v>18</v>
      </c>
      <c r="B54" s="11" t="s">
        <v>36</v>
      </c>
      <c r="C54" s="11" t="s">
        <v>43</v>
      </c>
      <c r="D54" s="11" t="s">
        <v>46</v>
      </c>
      <c r="E54" s="11">
        <v>786.19</v>
      </c>
      <c r="F54" s="11">
        <v>2000</v>
      </c>
      <c r="G54" s="11">
        <v>1213.81</v>
      </c>
      <c r="H54" s="11">
        <v>39.31</v>
      </c>
      <c r="I54" s="11" t="s">
        <v>22</v>
      </c>
    </row>
    <row r="55" spans="1:9" x14ac:dyDescent="0.45">
      <c r="A55" s="11" t="s">
        <v>18</v>
      </c>
      <c r="B55" s="11" t="s">
        <v>36</v>
      </c>
      <c r="C55" s="11" t="s">
        <v>43</v>
      </c>
      <c r="D55" s="11" t="s">
        <v>45</v>
      </c>
      <c r="E55" s="11">
        <v>947.35</v>
      </c>
      <c r="F55" s="11">
        <v>1100</v>
      </c>
      <c r="G55" s="11">
        <v>152.65</v>
      </c>
      <c r="H55" s="11">
        <v>86.12</v>
      </c>
      <c r="I55" s="11" t="s">
        <v>22</v>
      </c>
    </row>
    <row r="56" spans="1:9" x14ac:dyDescent="0.45">
      <c r="A56" s="11" t="s">
        <v>18</v>
      </c>
      <c r="B56" s="11" t="s">
        <v>36</v>
      </c>
      <c r="C56" s="11" t="s">
        <v>43</v>
      </c>
      <c r="D56" s="11" t="s">
        <v>44</v>
      </c>
      <c r="E56" s="11">
        <v>4006.59</v>
      </c>
      <c r="F56" s="11">
        <v>4506</v>
      </c>
      <c r="G56" s="11">
        <v>499.41</v>
      </c>
      <c r="H56" s="11">
        <v>88.92</v>
      </c>
      <c r="I56" s="11" t="s">
        <v>22</v>
      </c>
    </row>
    <row r="57" spans="1:9" x14ac:dyDescent="0.45">
      <c r="A57" s="11" t="s">
        <v>18</v>
      </c>
      <c r="B57" s="11" t="s">
        <v>36</v>
      </c>
      <c r="C57" s="11" t="s">
        <v>41</v>
      </c>
      <c r="D57" s="11" t="s">
        <v>42</v>
      </c>
      <c r="E57" s="11">
        <v>79919.25</v>
      </c>
      <c r="F57" s="11">
        <v>82000</v>
      </c>
      <c r="G57" s="11">
        <v>2080.75</v>
      </c>
      <c r="H57" s="11">
        <v>97.46</v>
      </c>
      <c r="I57" s="11" t="s">
        <v>22</v>
      </c>
    </row>
    <row r="58" spans="1:9" x14ac:dyDescent="0.45">
      <c r="A58" s="11" t="s">
        <v>18</v>
      </c>
      <c r="B58" s="11" t="s">
        <v>36</v>
      </c>
      <c r="C58" s="11" t="s">
        <v>27</v>
      </c>
      <c r="D58" s="11" t="s">
        <v>40</v>
      </c>
      <c r="E58" s="11">
        <v>5403.22</v>
      </c>
      <c r="F58" s="11">
        <v>7000</v>
      </c>
      <c r="G58" s="11">
        <v>1596.78</v>
      </c>
      <c r="H58" s="11">
        <v>77.19</v>
      </c>
      <c r="I58" s="11" t="s">
        <v>22</v>
      </c>
    </row>
    <row r="59" spans="1:9" x14ac:dyDescent="0.45">
      <c r="A59" s="11" t="s">
        <v>18</v>
      </c>
      <c r="B59" s="11" t="s">
        <v>36</v>
      </c>
      <c r="C59" s="11" t="s">
        <v>27</v>
      </c>
      <c r="D59" s="11" t="s">
        <v>39</v>
      </c>
      <c r="E59" s="11">
        <v>0.02</v>
      </c>
      <c r="F59" s="11">
        <v>100</v>
      </c>
      <c r="G59" s="11">
        <v>99.98</v>
      </c>
      <c r="H59" s="11">
        <v>0.02</v>
      </c>
      <c r="I59" s="11" t="s">
        <v>22</v>
      </c>
    </row>
    <row r="60" spans="1:9" x14ac:dyDescent="0.45">
      <c r="A60" s="11" t="s">
        <v>18</v>
      </c>
      <c r="B60" s="11" t="s">
        <v>36</v>
      </c>
      <c r="C60" s="11" t="s">
        <v>27</v>
      </c>
      <c r="D60" s="11" t="s">
        <v>38</v>
      </c>
      <c r="E60" s="11">
        <v>680.02</v>
      </c>
      <c r="F60" s="11">
        <v>771</v>
      </c>
      <c r="G60" s="11">
        <v>90.98</v>
      </c>
      <c r="H60" s="11">
        <v>88.2</v>
      </c>
      <c r="I60" s="11" t="s">
        <v>22</v>
      </c>
    </row>
    <row r="61" spans="1:9" x14ac:dyDescent="0.45">
      <c r="A61" s="11" t="s">
        <v>18</v>
      </c>
      <c r="B61" s="11" t="s">
        <v>36</v>
      </c>
      <c r="C61" s="11" t="s">
        <v>21</v>
      </c>
      <c r="D61" s="11" t="s">
        <v>37</v>
      </c>
      <c r="E61" s="11">
        <v>24055.74</v>
      </c>
      <c r="F61" s="11">
        <v>26000</v>
      </c>
      <c r="G61" s="11">
        <v>1944.26</v>
      </c>
      <c r="H61" s="11">
        <v>92.52</v>
      </c>
      <c r="I61" s="11" t="s">
        <v>22</v>
      </c>
    </row>
    <row r="62" spans="1:9" x14ac:dyDescent="0.45">
      <c r="A62" s="11" t="s">
        <v>19</v>
      </c>
      <c r="B62" s="11" t="s">
        <v>36</v>
      </c>
      <c r="C62" s="11" t="s">
        <v>48</v>
      </c>
      <c r="D62" s="11" t="s">
        <v>50</v>
      </c>
      <c r="E62" s="11">
        <v>405.42</v>
      </c>
      <c r="F62" s="11">
        <v>500</v>
      </c>
      <c r="G62" s="11">
        <v>94.58</v>
      </c>
      <c r="H62" s="11">
        <v>81.08</v>
      </c>
      <c r="I62" s="11" t="s">
        <v>22</v>
      </c>
    </row>
    <row r="63" spans="1:9" x14ac:dyDescent="0.45">
      <c r="A63" s="11" t="s">
        <v>19</v>
      </c>
      <c r="B63" s="11" t="s">
        <v>36</v>
      </c>
      <c r="C63" s="11" t="s">
        <v>48</v>
      </c>
      <c r="D63" s="11" t="s">
        <v>49</v>
      </c>
      <c r="E63" s="11">
        <v>2123.71</v>
      </c>
      <c r="F63" s="11">
        <v>2200</v>
      </c>
      <c r="G63" s="11">
        <v>76.290000000000006</v>
      </c>
      <c r="H63" s="11">
        <v>96.53</v>
      </c>
      <c r="I63" s="11" t="s">
        <v>22</v>
      </c>
    </row>
    <row r="64" spans="1:9" x14ac:dyDescent="0.45">
      <c r="A64" s="11" t="s">
        <v>19</v>
      </c>
      <c r="B64" s="11" t="s">
        <v>36</v>
      </c>
      <c r="C64" s="11" t="s">
        <v>43</v>
      </c>
      <c r="D64" s="11" t="s">
        <v>54</v>
      </c>
      <c r="E64" s="11">
        <v>0.05</v>
      </c>
      <c r="F64" s="11">
        <v>100</v>
      </c>
      <c r="G64" s="11">
        <v>99.95</v>
      </c>
      <c r="H64" s="11">
        <v>0.05</v>
      </c>
      <c r="I64" s="11" t="s">
        <v>22</v>
      </c>
    </row>
    <row r="65" spans="1:9" x14ac:dyDescent="0.45">
      <c r="A65" s="11" t="s">
        <v>19</v>
      </c>
      <c r="B65" s="11" t="s">
        <v>36</v>
      </c>
      <c r="C65" s="11" t="s">
        <v>43</v>
      </c>
      <c r="D65" s="11" t="s">
        <v>47</v>
      </c>
      <c r="E65" s="11">
        <v>226.41</v>
      </c>
      <c r="F65" s="11">
        <v>400</v>
      </c>
      <c r="G65" s="11">
        <v>173.59</v>
      </c>
      <c r="H65" s="11">
        <v>56.6</v>
      </c>
      <c r="I65" s="11" t="s">
        <v>22</v>
      </c>
    </row>
    <row r="66" spans="1:9" x14ac:dyDescent="0.45">
      <c r="A66" s="11" t="s">
        <v>19</v>
      </c>
      <c r="B66" s="11" t="s">
        <v>36</v>
      </c>
      <c r="C66" s="11" t="s">
        <v>43</v>
      </c>
      <c r="D66" s="11" t="s">
        <v>46</v>
      </c>
      <c r="E66" s="11">
        <v>787.28</v>
      </c>
      <c r="F66" s="11">
        <v>2000</v>
      </c>
      <c r="G66" s="11">
        <v>1212.72</v>
      </c>
      <c r="H66" s="11">
        <v>39.36</v>
      </c>
      <c r="I66" s="11" t="s">
        <v>22</v>
      </c>
    </row>
    <row r="67" spans="1:9" x14ac:dyDescent="0.45">
      <c r="A67" s="11" t="s">
        <v>19</v>
      </c>
      <c r="B67" s="11" t="s">
        <v>36</v>
      </c>
      <c r="C67" s="11" t="s">
        <v>43</v>
      </c>
      <c r="D67" s="11" t="s">
        <v>45</v>
      </c>
      <c r="E67" s="11">
        <v>947.39</v>
      </c>
      <c r="F67" s="11">
        <v>1100</v>
      </c>
      <c r="G67" s="11">
        <v>152.61000000000001</v>
      </c>
      <c r="H67" s="11">
        <v>86.13</v>
      </c>
      <c r="I67" s="11" t="s">
        <v>22</v>
      </c>
    </row>
    <row r="68" spans="1:9" x14ac:dyDescent="0.45">
      <c r="A68" s="11" t="s">
        <v>19</v>
      </c>
      <c r="B68" s="11" t="s">
        <v>36</v>
      </c>
      <c r="C68" s="11" t="s">
        <v>43</v>
      </c>
      <c r="D68" s="11" t="s">
        <v>44</v>
      </c>
      <c r="E68" s="11">
        <v>4006.59</v>
      </c>
      <c r="F68" s="11">
        <v>4506</v>
      </c>
      <c r="G68" s="11">
        <v>499.41</v>
      </c>
      <c r="H68" s="11">
        <v>88.92</v>
      </c>
      <c r="I68" s="11" t="s">
        <v>22</v>
      </c>
    </row>
    <row r="69" spans="1:9" x14ac:dyDescent="0.45">
      <c r="A69" s="11" t="s">
        <v>19</v>
      </c>
      <c r="B69" s="11" t="s">
        <v>36</v>
      </c>
      <c r="C69" s="11" t="s">
        <v>41</v>
      </c>
      <c r="D69" s="11" t="s">
        <v>42</v>
      </c>
      <c r="E69" s="11">
        <v>80058.42</v>
      </c>
      <c r="F69" s="11">
        <v>82000</v>
      </c>
      <c r="G69" s="11">
        <v>1941.58</v>
      </c>
      <c r="H69" s="11">
        <v>97.63</v>
      </c>
      <c r="I69" s="11" t="s">
        <v>22</v>
      </c>
    </row>
    <row r="70" spans="1:9" x14ac:dyDescent="0.45">
      <c r="A70" s="11" t="s">
        <v>19</v>
      </c>
      <c r="B70" s="11" t="s">
        <v>36</v>
      </c>
      <c r="C70" s="11" t="s">
        <v>27</v>
      </c>
      <c r="D70" s="11" t="s">
        <v>40</v>
      </c>
      <c r="E70" s="11">
        <v>5608.86</v>
      </c>
      <c r="F70" s="11">
        <v>7000</v>
      </c>
      <c r="G70" s="11">
        <v>1391.14</v>
      </c>
      <c r="H70" s="11">
        <v>80.13</v>
      </c>
      <c r="I70" s="11" t="s">
        <v>22</v>
      </c>
    </row>
    <row r="71" spans="1:9" x14ac:dyDescent="0.45">
      <c r="A71" s="11" t="s">
        <v>19</v>
      </c>
      <c r="B71" s="11" t="s">
        <v>36</v>
      </c>
      <c r="C71" s="11" t="s">
        <v>27</v>
      </c>
      <c r="D71" s="11" t="s">
        <v>39</v>
      </c>
      <c r="E71" s="11">
        <v>0.02</v>
      </c>
      <c r="F71" s="11">
        <v>100</v>
      </c>
      <c r="G71" s="11">
        <v>99.98</v>
      </c>
      <c r="H71" s="11">
        <v>0.02</v>
      </c>
      <c r="I71" s="11" t="s">
        <v>22</v>
      </c>
    </row>
    <row r="72" spans="1:9" x14ac:dyDescent="0.45">
      <c r="A72" s="11" t="s">
        <v>19</v>
      </c>
      <c r="B72" s="11" t="s">
        <v>36</v>
      </c>
      <c r="C72" s="11" t="s">
        <v>27</v>
      </c>
      <c r="D72" s="11" t="s">
        <v>38</v>
      </c>
      <c r="E72" s="11">
        <v>680.02</v>
      </c>
      <c r="F72" s="11">
        <v>771</v>
      </c>
      <c r="G72" s="11">
        <v>90.98</v>
      </c>
      <c r="H72" s="11">
        <v>88.2</v>
      </c>
      <c r="I72" s="11" t="s">
        <v>22</v>
      </c>
    </row>
    <row r="73" spans="1:9" x14ac:dyDescent="0.45">
      <c r="A73" s="11" t="s">
        <v>19</v>
      </c>
      <c r="B73" s="11" t="s">
        <v>36</v>
      </c>
      <c r="C73" s="11" t="s">
        <v>21</v>
      </c>
      <c r="D73" s="11" t="s">
        <v>37</v>
      </c>
      <c r="E73" s="11">
        <v>24055.75</v>
      </c>
      <c r="F73" s="11">
        <v>26000</v>
      </c>
      <c r="G73" s="11">
        <v>1944.25</v>
      </c>
      <c r="H73" s="11">
        <v>92.52</v>
      </c>
      <c r="I73" s="11" t="s">
        <v>22</v>
      </c>
    </row>
    <row r="74" spans="1:9" x14ac:dyDescent="0.45">
      <c r="A74" s="11" t="s">
        <v>20</v>
      </c>
      <c r="B74" s="11" t="s">
        <v>36</v>
      </c>
      <c r="C74" s="11" t="s">
        <v>48</v>
      </c>
      <c r="D74" s="11" t="s">
        <v>50</v>
      </c>
      <c r="E74" s="11">
        <v>406.91</v>
      </c>
      <c r="F74" s="11">
        <v>500</v>
      </c>
      <c r="G74" s="11">
        <v>93.09</v>
      </c>
      <c r="H74" s="11">
        <v>81.38</v>
      </c>
      <c r="I74" s="11" t="s">
        <v>22</v>
      </c>
    </row>
    <row r="75" spans="1:9" x14ac:dyDescent="0.45">
      <c r="A75" s="11" t="s">
        <v>20</v>
      </c>
      <c r="B75" s="11" t="s">
        <v>36</v>
      </c>
      <c r="C75" s="11" t="s">
        <v>48</v>
      </c>
      <c r="D75" s="11" t="s">
        <v>49</v>
      </c>
      <c r="E75" s="11">
        <v>2127.08</v>
      </c>
      <c r="F75" s="11">
        <v>2200</v>
      </c>
      <c r="G75" s="11">
        <v>72.92</v>
      </c>
      <c r="H75" s="11">
        <v>96.69</v>
      </c>
      <c r="I75" s="11" t="s">
        <v>22</v>
      </c>
    </row>
    <row r="76" spans="1:9" x14ac:dyDescent="0.45">
      <c r="A76" s="11" t="s">
        <v>20</v>
      </c>
      <c r="B76" s="11" t="s">
        <v>36</v>
      </c>
      <c r="C76" s="11" t="s">
        <v>43</v>
      </c>
      <c r="D76" s="11" t="s">
        <v>47</v>
      </c>
      <c r="E76" s="11">
        <v>226.41</v>
      </c>
      <c r="F76" s="11">
        <v>400</v>
      </c>
      <c r="G76" s="11">
        <v>173.59</v>
      </c>
      <c r="H76" s="11">
        <v>56.6</v>
      </c>
      <c r="I76" s="11" t="s">
        <v>22</v>
      </c>
    </row>
    <row r="77" spans="1:9" x14ac:dyDescent="0.45">
      <c r="A77" s="11" t="s">
        <v>20</v>
      </c>
      <c r="B77" s="11" t="s">
        <v>36</v>
      </c>
      <c r="C77" s="11" t="s">
        <v>43</v>
      </c>
      <c r="D77" s="11" t="s">
        <v>46</v>
      </c>
      <c r="E77" s="11">
        <v>788.33</v>
      </c>
      <c r="F77" s="11">
        <v>2000</v>
      </c>
      <c r="G77" s="11">
        <v>1211.67</v>
      </c>
      <c r="H77" s="11">
        <v>39.42</v>
      </c>
      <c r="I77" s="11" t="s">
        <v>22</v>
      </c>
    </row>
    <row r="78" spans="1:9" x14ac:dyDescent="0.45">
      <c r="A78" s="11" t="s">
        <v>20</v>
      </c>
      <c r="B78" s="11" t="s">
        <v>36</v>
      </c>
      <c r="C78" s="11" t="s">
        <v>43</v>
      </c>
      <c r="D78" s="11" t="s">
        <v>45</v>
      </c>
      <c r="E78" s="11">
        <v>947.43</v>
      </c>
      <c r="F78" s="11">
        <v>1100</v>
      </c>
      <c r="G78" s="11">
        <v>152.57</v>
      </c>
      <c r="H78" s="11">
        <v>86.13</v>
      </c>
      <c r="I78" s="11" t="s">
        <v>22</v>
      </c>
    </row>
    <row r="79" spans="1:9" x14ac:dyDescent="0.45">
      <c r="A79" s="11" t="s">
        <v>20</v>
      </c>
      <c r="B79" s="11" t="s">
        <v>36</v>
      </c>
      <c r="C79" s="11" t="s">
        <v>43</v>
      </c>
      <c r="D79" s="11" t="s">
        <v>44</v>
      </c>
      <c r="E79" s="11">
        <v>4006.59</v>
      </c>
      <c r="F79" s="11">
        <v>4506</v>
      </c>
      <c r="G79" s="11">
        <v>499.41</v>
      </c>
      <c r="H79" s="11">
        <v>88.92</v>
      </c>
      <c r="I79" s="11" t="s">
        <v>22</v>
      </c>
    </row>
    <row r="80" spans="1:9" x14ac:dyDescent="0.45">
      <c r="A80" s="11" t="s">
        <v>20</v>
      </c>
      <c r="B80" s="11" t="s">
        <v>36</v>
      </c>
      <c r="C80" s="11" t="s">
        <v>41</v>
      </c>
      <c r="D80" s="11" t="s">
        <v>42</v>
      </c>
      <c r="E80" s="11">
        <v>80252.539999999994</v>
      </c>
      <c r="F80" s="11">
        <v>82000</v>
      </c>
      <c r="G80" s="11">
        <v>1747.46</v>
      </c>
      <c r="H80" s="11">
        <v>97.87</v>
      </c>
      <c r="I80" s="11" t="s">
        <v>22</v>
      </c>
    </row>
    <row r="81" spans="1:9" x14ac:dyDescent="0.45">
      <c r="A81" s="11" t="s">
        <v>20</v>
      </c>
      <c r="B81" s="11" t="s">
        <v>36</v>
      </c>
      <c r="C81" s="11" t="s">
        <v>27</v>
      </c>
      <c r="D81" s="11" t="s">
        <v>40</v>
      </c>
      <c r="E81" s="11">
        <v>5816.86</v>
      </c>
      <c r="F81" s="11">
        <v>7000</v>
      </c>
      <c r="G81" s="11">
        <v>1183.1400000000001</v>
      </c>
      <c r="H81" s="11">
        <v>83.1</v>
      </c>
      <c r="I81" s="11" t="s">
        <v>22</v>
      </c>
    </row>
    <row r="82" spans="1:9" x14ac:dyDescent="0.45">
      <c r="A82" s="11" t="s">
        <v>20</v>
      </c>
      <c r="B82" s="11" t="s">
        <v>36</v>
      </c>
      <c r="C82" s="11" t="s">
        <v>27</v>
      </c>
      <c r="D82" s="11" t="s">
        <v>38</v>
      </c>
      <c r="E82" s="11">
        <v>680.02</v>
      </c>
      <c r="F82" s="11">
        <v>771</v>
      </c>
      <c r="G82" s="11">
        <v>90.98</v>
      </c>
      <c r="H82" s="11">
        <v>88.2</v>
      </c>
      <c r="I82" s="11" t="s">
        <v>22</v>
      </c>
    </row>
    <row r="83" spans="1:9" x14ac:dyDescent="0.45">
      <c r="A83" s="11" t="s">
        <v>20</v>
      </c>
      <c r="B83" s="11" t="s">
        <v>36</v>
      </c>
      <c r="C83" s="11" t="s">
        <v>21</v>
      </c>
      <c r="D83" s="11" t="s">
        <v>37</v>
      </c>
      <c r="E83" s="11">
        <v>23360.15</v>
      </c>
      <c r="F83" s="11">
        <v>26000</v>
      </c>
      <c r="G83" s="11">
        <v>2639.85</v>
      </c>
      <c r="H83" s="11">
        <v>89.85</v>
      </c>
      <c r="I83" s="11" t="s">
        <v>22</v>
      </c>
    </row>
  </sheetData>
  <autoFilter ref="A1:J1" xr:uid="{36710DF4-4CFE-4B6C-8457-974C42D1AE1B}"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6D4948E5A6424B8E1690D2A8B5627F" ma:contentTypeVersion="16" ma:contentTypeDescription="Create a new document." ma:contentTypeScope="" ma:versionID="ad6d87d2f61c8713dcce24735cad53a5">
  <xsd:schema xmlns:xsd="http://www.w3.org/2001/XMLSchema" xmlns:xs="http://www.w3.org/2001/XMLSchema" xmlns:p="http://schemas.microsoft.com/office/2006/metadata/properties" xmlns:ns2="b1202fba-148a-42ce-bdcb-4f84f7c710ff" xmlns:ns3="88751bd5-08c0-482a-ae1a-9b61a77ec777" targetNamespace="http://schemas.microsoft.com/office/2006/metadata/properties" ma:root="true" ma:fieldsID="7b63d41508c32d51a1dfb44de6c9a36f" ns2:_="" ns3:_="">
    <xsd:import namespace="b1202fba-148a-42ce-bdcb-4f84f7c710ff"/>
    <xsd:import namespace="88751bd5-08c0-482a-ae1a-9b61a77ec7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button" minOccurs="0"/>
                <xsd:element ref="ns2:RunServiceTasksFlo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02fba-148a-42ce-bdcb-4f84f7c710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button" ma:index="19" nillable="true" ma:displayName="Run Incidents Flow" ma:format="Dropdown" ma:internalName="button">
      <xsd:simpleType>
        <xsd:restriction base="dms:Text">
          <xsd:maxLength value="255"/>
        </xsd:restriction>
      </xsd:simpleType>
    </xsd:element>
    <xsd:element name="RunServiceTasksFlow" ma:index="20" nillable="true" ma:displayName="Run Service Tasks Flow" ma:format="Dropdown" ma:internalName="RunServiceTasksFlow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51bd5-08c0-482a-ae1a-9b61a77ec7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unServiceTasksFlow xmlns="b1202fba-148a-42ce-bdcb-4f84f7c710ff" xsi:nil="true"/>
    <button xmlns="b1202fba-148a-42ce-bdcb-4f84f7c710ff" xsi:nil="true"/>
  </documentManagement>
</p:properties>
</file>

<file path=customXml/itemProps1.xml><?xml version="1.0" encoding="utf-8"?>
<ds:datastoreItem xmlns:ds="http://schemas.openxmlformats.org/officeDocument/2006/customXml" ds:itemID="{0281ADBE-D325-4C57-87E3-D214A02FED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40A082-09BC-47FE-B613-FE6886B4E1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202fba-148a-42ce-bdcb-4f84f7c710ff"/>
    <ds:schemaRef ds:uri="88751bd5-08c0-482a-ae1a-9b61a77ec7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6CEE90-4FCC-40A8-B8F6-09E6CE4E05EC}">
  <ds:schemaRefs>
    <ds:schemaRef ds:uri="http://schemas.microsoft.com/office/2006/metadata/properties"/>
    <ds:schemaRef ds:uri="http://schemas.microsoft.com/office/infopath/2007/PartnerControls"/>
    <ds:schemaRef ds:uri="b1202fba-148a-42ce-bdcb-4f84f7c710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North Europe</vt:lpstr>
      <vt:lpstr>NE-Temp-DoNotDelete</vt:lpstr>
      <vt:lpstr>NE-Volumes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shiva</dc:creator>
  <cp:keywords/>
  <dc:description/>
  <cp:lastModifiedBy>San Jose, Roel</cp:lastModifiedBy>
  <cp:revision/>
  <dcterms:created xsi:type="dcterms:W3CDTF">2022-01-11T11:43:11Z</dcterms:created>
  <dcterms:modified xsi:type="dcterms:W3CDTF">2022-09-09T12:50:55Z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9bf4a9-87bd-4dbf-a36c-1db5158e5def_Enabled">
    <vt:lpwstr>true</vt:lpwstr>
  </property>
  <property fmtid="{D5CDD505-2E9C-101B-9397-08002B2CF9AE}" pid="3" name="MSIP_Label_569bf4a9-87bd-4dbf-a36c-1db5158e5def_SetDate">
    <vt:lpwstr>2022-01-11T11:47:34Z</vt:lpwstr>
  </property>
  <property fmtid="{D5CDD505-2E9C-101B-9397-08002B2CF9AE}" pid="4" name="MSIP_Label_569bf4a9-87bd-4dbf-a36c-1db5158e5def_Method">
    <vt:lpwstr>Privileged</vt:lpwstr>
  </property>
  <property fmtid="{D5CDD505-2E9C-101B-9397-08002B2CF9AE}" pid="5" name="MSIP_Label_569bf4a9-87bd-4dbf-a36c-1db5158e5def_Name">
    <vt:lpwstr>569bf4a9-87bd-4dbf-a36c-1db5158e5def</vt:lpwstr>
  </property>
  <property fmtid="{D5CDD505-2E9C-101B-9397-08002B2CF9AE}" pid="6" name="MSIP_Label_569bf4a9-87bd-4dbf-a36c-1db5158e5def_SiteId">
    <vt:lpwstr>ea80952e-a476-42d4-aaf4-5457852b0f7e</vt:lpwstr>
  </property>
  <property fmtid="{D5CDD505-2E9C-101B-9397-08002B2CF9AE}" pid="7" name="MSIP_Label_569bf4a9-87bd-4dbf-a36c-1db5158e5def_ActionId">
    <vt:lpwstr>f7e06136-2f15-41b8-ac1a-acd3611f091b</vt:lpwstr>
  </property>
  <property fmtid="{D5CDD505-2E9C-101B-9397-08002B2CF9AE}" pid="8" name="MSIP_Label_569bf4a9-87bd-4dbf-a36c-1db5158e5def_ContentBits">
    <vt:lpwstr>0</vt:lpwstr>
  </property>
  <property fmtid="{D5CDD505-2E9C-101B-9397-08002B2CF9AE}" pid="9" name="ContentTypeId">
    <vt:lpwstr>0x010100126D4948E5A6424B8E1690D2A8B5627F</vt:lpwstr>
  </property>
  <property fmtid="{D5CDD505-2E9C-101B-9397-08002B2CF9AE}" pid="10" name="MSIP_Label_f65b3423-ec78-4b3c-9693-96b88a3857c2_Enabled">
    <vt:lpwstr>true</vt:lpwstr>
  </property>
  <property fmtid="{D5CDD505-2E9C-101B-9397-08002B2CF9AE}" pid="11" name="MSIP_Label_f65b3423-ec78-4b3c-9693-96b88a3857c2_SetDate">
    <vt:lpwstr>2022-08-12T14:56:37Z</vt:lpwstr>
  </property>
  <property fmtid="{D5CDD505-2E9C-101B-9397-08002B2CF9AE}" pid="12" name="MSIP_Label_f65b3423-ec78-4b3c-9693-96b88a3857c2_Method">
    <vt:lpwstr>Standard</vt:lpwstr>
  </property>
  <property fmtid="{D5CDD505-2E9C-101B-9397-08002B2CF9AE}" pid="13" name="MSIP_Label_f65b3423-ec78-4b3c-9693-96b88a3857c2_Name">
    <vt:lpwstr>Internal to Wipro</vt:lpwstr>
  </property>
  <property fmtid="{D5CDD505-2E9C-101B-9397-08002B2CF9AE}" pid="14" name="MSIP_Label_f65b3423-ec78-4b3c-9693-96b88a3857c2_SiteId">
    <vt:lpwstr>258ac4e4-146a-411e-9dc8-79a9e12fd6da</vt:lpwstr>
  </property>
  <property fmtid="{D5CDD505-2E9C-101B-9397-08002B2CF9AE}" pid="15" name="MSIP_Label_f65b3423-ec78-4b3c-9693-96b88a3857c2_ActionId">
    <vt:lpwstr>a302095b-a7d5-4fa6-ab2d-35df81cd30ae</vt:lpwstr>
  </property>
  <property fmtid="{D5CDD505-2E9C-101B-9397-08002B2CF9AE}" pid="16" name="MSIP_Label_f65b3423-ec78-4b3c-9693-96b88a3857c2_ContentBits">
    <vt:lpwstr>2</vt:lpwstr>
  </property>
</Properties>
</file>